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activeTab="1"/>
  </bookViews>
  <sheets>
    <sheet name="BİLGİLER" sheetId="5" r:id="rId1"/>
    <sheet name="ÜST YAZI" sheetId="7" r:id="rId2"/>
    <sheet name="TABLO" sheetId="4" r:id="rId3"/>
  </sheets>
  <definedNames>
    <definedName name="_xlnm._FilterDatabase" localSheetId="2" hidden="1">TABLO!$A$6:$AQ$81</definedName>
    <definedName name="_xlnm.Print_Area" localSheetId="2">TABLO!$A$1:$AP$81</definedName>
    <definedName name="_xlnm.Print_Area" localSheetId="1">'ÜST YAZI'!$A$1:$AL$32</definedName>
    <definedName name="_xlnm.Print_Titles" localSheetId="2">TABLO!$1:$8</definedName>
  </definedNames>
  <calcPr calcId="162913"/>
</workbook>
</file>

<file path=xl/calcChain.xml><?xml version="1.0" encoding="utf-8"?>
<calcChain xmlns="http://schemas.openxmlformats.org/spreadsheetml/2006/main">
  <c r="C21" i="5" l="1"/>
  <c r="D21" i="5" s="1"/>
  <c r="C20" i="5"/>
  <c r="AT41" i="4"/>
  <c r="H41" i="4" s="1"/>
  <c r="AT40" i="4"/>
  <c r="H40" i="4" s="1"/>
  <c r="AT38" i="4"/>
  <c r="AT39" i="4"/>
  <c r="H39" i="4" s="1"/>
  <c r="AT42" i="4"/>
  <c r="AT43" i="4"/>
  <c r="AT44" i="4"/>
  <c r="AT45" i="4"/>
  <c r="H38" i="4"/>
  <c r="AT37" i="4"/>
  <c r="H37" i="4" s="1"/>
  <c r="AT35" i="4"/>
  <c r="H35" i="4" s="1"/>
  <c r="AT36" i="4"/>
  <c r="H36" i="4" s="1"/>
  <c r="AT34" i="4"/>
  <c r="H34" i="4" s="1"/>
  <c r="AT33" i="4"/>
  <c r="H33" i="4" s="1"/>
  <c r="AT32" i="4"/>
  <c r="H32" i="4" s="1"/>
  <c r="AT31" i="4"/>
  <c r="H31" i="4" s="1"/>
  <c r="AT30" i="4"/>
  <c r="H30" i="4" s="1"/>
  <c r="AT29" i="4"/>
  <c r="H29" i="4" s="1"/>
  <c r="AT28" i="4"/>
  <c r="H28" i="4" s="1"/>
  <c r="AT25" i="4"/>
  <c r="H25" i="4" s="1"/>
  <c r="AT26" i="4"/>
  <c r="H26" i="4" s="1"/>
  <c r="AT27" i="4"/>
  <c r="H27" i="4" s="1"/>
  <c r="AT24" i="4"/>
  <c r="H24" i="4" s="1"/>
  <c r="AT23" i="4"/>
  <c r="H23" i="4" s="1"/>
  <c r="AT22" i="4"/>
  <c r="H22" i="4" s="1"/>
  <c r="AT21" i="4"/>
  <c r="H21" i="4" s="1"/>
  <c r="H19" i="4"/>
  <c r="H18" i="4"/>
  <c r="H17" i="4"/>
  <c r="H16" i="4"/>
  <c r="H20" i="4"/>
  <c r="AH19" i="4"/>
  <c r="AH18" i="4"/>
  <c r="AH17" i="4"/>
  <c r="AH16" i="4"/>
  <c r="AI9" i="4"/>
  <c r="AH9" i="4"/>
  <c r="A6" i="4" l="1"/>
  <c r="A4" i="4"/>
  <c r="E8" i="7"/>
  <c r="E6" i="7" l="1"/>
  <c r="AG6" i="7" l="1"/>
  <c r="A27" i="7"/>
  <c r="A20" i="7"/>
  <c r="A29" i="7" l="1"/>
  <c r="A22" i="7"/>
  <c r="D15" i="5"/>
  <c r="AF17" i="7"/>
  <c r="A4" i="7"/>
  <c r="D19" i="5"/>
  <c r="D18" i="5"/>
  <c r="D16" i="5"/>
  <c r="D20" i="5" l="1"/>
  <c r="C17" i="5"/>
  <c r="D17" i="5" s="1"/>
  <c r="A15" i="7" s="1"/>
</calcChain>
</file>

<file path=xl/sharedStrings.xml><?xml version="1.0" encoding="utf-8"?>
<sst xmlns="http://schemas.openxmlformats.org/spreadsheetml/2006/main" count="380" uniqueCount="160">
  <si>
    <t>T.C.</t>
  </si>
  <si>
    <t>Sayı</t>
  </si>
  <si>
    <t>Konu</t>
  </si>
  <si>
    <t>Okul Kodu</t>
  </si>
  <si>
    <t>:</t>
  </si>
  <si>
    <t>İLÇE MİLLİ EĞİTİM MÜDÜRLÜĞÜNE</t>
  </si>
  <si>
    <t>a) Milli Eğitim Bakanlığı Yönetici ve Öğretmenlerinin ders ve ekders saatlerine ilişkin karar (2006/11350 sayılı B.K.K Ek ve Değişiklikler.)</t>
  </si>
  <si>
    <t>İlgi</t>
  </si>
  <si>
    <t>Okul Müdürü</t>
  </si>
  <si>
    <t>S.No</t>
  </si>
  <si>
    <t>Erol İTİŞGEN</t>
  </si>
  <si>
    <t>Mezun Olduğu Okul</t>
  </si>
  <si>
    <t>OLUR</t>
  </si>
  <si>
    <t>Milli Eğitim Şube Müdürü</t>
  </si>
  <si>
    <t>Uygun görüşle arz ederim.</t>
  </si>
  <si>
    <t xml:space="preserve"> Başlangıç Tariihi</t>
  </si>
  <si>
    <r>
      <rPr>
        <b/>
        <sz val="8"/>
        <color theme="1"/>
        <rFont val="Times New Roman"/>
        <family val="1"/>
        <charset val="162"/>
      </rPr>
      <t>AÇIKLAMALAR</t>
    </r>
    <r>
      <rPr>
        <sz val="8"/>
        <color theme="1"/>
        <rFont val="Times New Roman"/>
        <family val="1"/>
        <charset val="162"/>
      </rPr>
      <t xml:space="preserve">
(Başka Okuldaki Görev yerleri yazılacak.)</t>
    </r>
  </si>
  <si>
    <t>Maaş Katsayısı</t>
  </si>
  <si>
    <t xml:space="preserve">Ek Ders </t>
  </si>
  <si>
    <t>Gündüz</t>
  </si>
  <si>
    <t>Gece</t>
  </si>
  <si>
    <t>% 25 Fazla</t>
  </si>
  <si>
    <t>% 100 Fazla (Gündüz)</t>
  </si>
  <si>
    <t>% 100 Fazla (Gece)</t>
  </si>
  <si>
    <t>Yönetici ve Öğretmen sayısı</t>
  </si>
  <si>
    <t>Bütçe Yılı</t>
  </si>
  <si>
    <t>Geçerlilik Tarihi</t>
  </si>
  <si>
    <t>Üst Yazı Tarihi</t>
  </si>
  <si>
    <t>Okul Adı</t>
  </si>
  <si>
    <t>Kurum Kodu</t>
  </si>
  <si>
    <t>Şube Müdürü</t>
  </si>
  <si>
    <t>İlçe Müdürü</t>
  </si>
  <si>
    <t>İlçe Milli Eğitim Müdürü</t>
  </si>
  <si>
    <t>Onay Tarihi</t>
  </si>
  <si>
    <t>+</t>
  </si>
  <si>
    <t>Mustafa KILIÇGİL</t>
  </si>
  <si>
    <t>PURSAKLAR KAYMAKAMLIĞI</t>
  </si>
  <si>
    <t>Ek Ders Ücret Onayı</t>
  </si>
  <si>
    <t xml:space="preserve"> </t>
  </si>
  <si>
    <t>Gerçekleştirme Görevlisi</t>
  </si>
  <si>
    <t>PURSAKLAR</t>
  </si>
  <si>
    <t>İlçe Milli Eğitim Müdürlüğü</t>
  </si>
  <si>
    <t>Ekler:</t>
  </si>
  <si>
    <t>Adı ve Soyadı</t>
  </si>
  <si>
    <t>Branşı</t>
  </si>
  <si>
    <t>Görevi 
( Ünvanı)</t>
  </si>
  <si>
    <t xml:space="preserve">Aylık Karşılığı Ders Görevi </t>
  </si>
  <si>
    <t>Zorunlu Ek Ders Görevi</t>
  </si>
  <si>
    <t>İsteğe Bağlı Ek Ders Görevi</t>
  </si>
  <si>
    <t>Ders Niteliğinde Yönetim Görevi</t>
  </si>
  <si>
    <t>Planlama ve Bakım-Onarım Görevi</t>
  </si>
  <si>
    <t>Ögrenci Sosyal ve Kisilik Hizmetleri</t>
  </si>
  <si>
    <t xml:space="preserve">Ücretli Öğretmen </t>
  </si>
  <si>
    <t>Yüz Yüze Eğitim</t>
  </si>
  <si>
    <t>Hazırlık ve Planlama Görevi</t>
  </si>
  <si>
    <t>Tam Gün Tam Yıl Eğitim</t>
  </si>
  <si>
    <t xml:space="preserve">Okul  Nöbet Görevi </t>
  </si>
  <si>
    <t>Belleticilik Görevi</t>
  </si>
  <si>
    <t>Diger Okul ve Kurumlarda Ders Görevi</t>
  </si>
  <si>
    <t>İkili Eğitim</t>
  </si>
  <si>
    <t xml:space="preserve">Okulda Meslek Eğitimi ve Staj </t>
  </si>
  <si>
    <t>İlkokullarda Yetiştirme Programı 
( İYEP )</t>
  </si>
  <si>
    <t>Destekleme ve Yetiştirme Kursu</t>
  </si>
  <si>
    <t>Ders Dışı Eğitim Çalışmaları</t>
  </si>
  <si>
    <t xml:space="preserve">İşletmelerde Meslek Eğitimi </t>
  </si>
  <si>
    <t xml:space="preserve">Destek Eğitim Odası %25 Gündüz </t>
  </si>
  <si>
    <t>Evde Eğitim %25 Gündüz</t>
  </si>
  <si>
    <t>Müdür Yrd.</t>
  </si>
  <si>
    <t>Öğretmen</t>
  </si>
  <si>
    <t>Lisans</t>
  </si>
  <si>
    <t xml:space="preserve">   Öğrenim Durumu
   (Lisans / Yüksek Lisans)</t>
  </si>
  <si>
    <t xml:space="preserve"> Hazırlık ve Planlamaya Esas Toplam Saati</t>
  </si>
  <si>
    <t xml:space="preserve"> Md.5 </t>
  </si>
  <si>
    <t xml:space="preserve"> Md.6</t>
  </si>
  <si>
    <t xml:space="preserve"> Md.10</t>
  </si>
  <si>
    <t xml:space="preserve"> Md.11</t>
  </si>
  <si>
    <t xml:space="preserve"> Md.10/1</t>
  </si>
  <si>
    <t xml:space="preserve"> Md.8/1</t>
  </si>
  <si>
    <t xml:space="preserve"> Toplu Sözleşme</t>
  </si>
  <si>
    <t xml:space="preserve"> Md.13</t>
  </si>
  <si>
    <t xml:space="preserve"> Md.17</t>
  </si>
  <si>
    <t xml:space="preserve"> Md.20/26</t>
  </si>
  <si>
    <t xml:space="preserve"> Md.15/2</t>
  </si>
  <si>
    <t xml:space="preserve"> Md.15/3</t>
  </si>
  <si>
    <t xml:space="preserve"> Md.6/1</t>
  </si>
  <si>
    <t xml:space="preserve"> Yönetim Md. 8/1</t>
  </si>
  <si>
    <t xml:space="preserve"> Gündüz Md 8/1</t>
  </si>
  <si>
    <t xml:space="preserve"> Gece Md.8/1-</t>
  </si>
  <si>
    <t xml:space="preserve"> Yönetim Md. 8</t>
  </si>
  <si>
    <t xml:space="preserve"> Gündüz Md.8/1</t>
  </si>
  <si>
    <t xml:space="preserve"> Gece Md..8/1</t>
  </si>
  <si>
    <t xml:space="preserve"> Md.9</t>
  </si>
  <si>
    <t xml:space="preserve"> Gündüz</t>
  </si>
  <si>
    <t xml:space="preserve"> Gece</t>
  </si>
  <si>
    <t xml:space="preserve"> %25 Gündüz</t>
  </si>
  <si>
    <t xml:space="preserve">  Ek Ders Ücreti Saati Toplamı</t>
  </si>
  <si>
    <t>-</t>
  </si>
  <si>
    <t>Sinop Ünv.</t>
  </si>
  <si>
    <t>Kadrolu</t>
  </si>
  <si>
    <t>İngilizce</t>
  </si>
  <si>
    <t xml:space="preserve">   Okutacağı Dersler</t>
  </si>
  <si>
    <t>İsmail TEKE</t>
  </si>
  <si>
    <t>Coğrafya</t>
  </si>
  <si>
    <t>Ebru SATICI</t>
  </si>
  <si>
    <t xml:space="preserve">Müdür Başyardımcısı </t>
  </si>
  <si>
    <t>Biyoloji</t>
  </si>
  <si>
    <t>Halit PEKCAN</t>
  </si>
  <si>
    <t>Müzik</t>
  </si>
  <si>
    <t>Halit YÜREKLİ BULUT</t>
  </si>
  <si>
    <t>Matematik</t>
  </si>
  <si>
    <t>Seim AYDAŞ</t>
  </si>
  <si>
    <t>Atiye Gamze ALTUNAY</t>
  </si>
  <si>
    <t>Aysun İNANÇ</t>
  </si>
  <si>
    <t>Almanca</t>
  </si>
  <si>
    <t>Ayşe AKYILDIRIM</t>
  </si>
  <si>
    <t>Ayşe KANDEMİR</t>
  </si>
  <si>
    <t>T.D.Edeb.</t>
  </si>
  <si>
    <t>Belgin ÜNLÜ</t>
  </si>
  <si>
    <t>Celil ÜRÜN</t>
  </si>
  <si>
    <t>Fizik</t>
  </si>
  <si>
    <t>Cemal SARAÇ</t>
  </si>
  <si>
    <t>Din. K.A.B.</t>
  </si>
  <si>
    <t>Sibel SAVAŞ</t>
  </si>
  <si>
    <t>Ensar AKPINAR</t>
  </si>
  <si>
    <t>Beden 
Eğitimi</t>
  </si>
  <si>
    <t>Funda ÖZCAN</t>
  </si>
  <si>
    <t>Rehberlik</t>
  </si>
  <si>
    <t>Gencebay DEMİRHAN</t>
  </si>
  <si>
    <t>Gülay YAMANER</t>
  </si>
  <si>
    <t>Halil KARACA</t>
  </si>
  <si>
    <t xml:space="preserve">Tarih </t>
  </si>
  <si>
    <t>Tarih</t>
  </si>
  <si>
    <t>Dilek ERGİN</t>
  </si>
  <si>
    <t>Necla BİÇEN</t>
  </si>
  <si>
    <t>Hikmet GÜVEN</t>
  </si>
  <si>
    <t>Mehmet Ali BÜYÜKBAYRAM</t>
  </si>
  <si>
    <t>Kimya</t>
  </si>
  <si>
    <t>Şükrü AKDOĞAN</t>
  </si>
  <si>
    <t>Taner AKGÜN</t>
  </si>
  <si>
    <t>Yasemin DEMİR</t>
  </si>
  <si>
    <t>Ömer ÖZÇELİK</t>
  </si>
  <si>
    <t>Bilgisayar</t>
  </si>
  <si>
    <t>Refah ERDOĞAN</t>
  </si>
  <si>
    <t>Yasin ARPA</t>
  </si>
  <si>
    <t>Kadrolu
Formatör</t>
  </si>
  <si>
    <t>Selim AYGÜN</t>
  </si>
  <si>
    <t>Sibel ÇİTİL</t>
  </si>
  <si>
    <t>Müjgan ÜLKER</t>
  </si>
  <si>
    <t>Bilge Bilgin AĞIRALİOĞLU</t>
  </si>
  <si>
    <t>Meryem SONKAYA</t>
  </si>
  <si>
    <t>% 7 Fazla (Yüksek Lisans)</t>
  </si>
  <si>
    <t>% 20 Fazla (Doktora)</t>
  </si>
  <si>
    <t>Ankara Pursaklar Fen Lisesi Müdürlğü</t>
  </si>
  <si>
    <t>Ankara Pursaklar Fen Lisesi</t>
  </si>
  <si>
    <t xml:space="preserve">T O P L A M     E K   D E R S     S A A T İ </t>
  </si>
  <si>
    <t>1-2024-2025 Eğitim ve Öğretim Yılı Ek Ders Onay Çizelgesi (…... Sayfa)</t>
  </si>
  <si>
    <t>b) 03.09.2023 tarih ve 32298 sayılı Resmi Gazetede yayımlanan  Kamu Görevlilerinin Geneline ve Hizmet Kollarına Yönelik Mali ve Sosyal Haklara ilişkin 7. Dönem Toplu Sözleşme.</t>
  </si>
  <si>
    <t>01.07.2024-31.12.2024</t>
  </si>
  <si>
    <t>01.01.2025</t>
  </si>
  <si>
    <t xml:space="preserve">    /  01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</si>
</sst>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00"/>
  </numFmts>
  <fonts count="20"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8"/>
      <color theme="3"/>
      <name val="Cambria"/>
      <family val="2"/>
      <charset val="162"/>
      <scheme val="major"/>
    </font>
    <font>
      <sz val="11"/>
      <color theme="1"/>
      <name val="Times New Roman"/>
      <family val="1"/>
      <charset val="162"/>
    </font>
    <font>
      <sz val="12"/>
      <color theme="1"/>
      <name val="Times New Roman"/>
      <family val="1"/>
      <charset val="162"/>
    </font>
    <font>
      <b/>
      <sz val="12"/>
      <color theme="1"/>
      <name val="Times New Roman"/>
      <family val="1"/>
      <charset val="162"/>
    </font>
    <font>
      <sz val="10"/>
      <color theme="1"/>
      <name val="Times New Roman"/>
      <family val="1"/>
      <charset val="162"/>
    </font>
    <font>
      <sz val="9"/>
      <color theme="1"/>
      <name val="Times New Roman"/>
      <family val="1"/>
      <charset val="162"/>
    </font>
    <font>
      <sz val="8"/>
      <color theme="1"/>
      <name val="Times New Roman"/>
      <family val="1"/>
      <charset val="162"/>
    </font>
    <font>
      <b/>
      <sz val="14"/>
      <name val="Times New Roman"/>
      <family val="1"/>
      <charset val="162"/>
    </font>
    <font>
      <sz val="14"/>
      <name val="Times New Roman"/>
      <family val="1"/>
      <charset val="162"/>
    </font>
    <font>
      <b/>
      <sz val="12"/>
      <name val="Times New Roman"/>
      <family val="1"/>
      <charset val="162"/>
    </font>
    <font>
      <sz val="12"/>
      <name val="Times New Roman"/>
      <family val="1"/>
      <charset val="162"/>
    </font>
    <font>
      <b/>
      <sz val="14"/>
      <color theme="1"/>
      <name val="Times New Roman"/>
      <family val="1"/>
      <charset val="162"/>
    </font>
    <font>
      <b/>
      <sz val="8"/>
      <color theme="1"/>
      <name val="Times New Roman"/>
      <family val="1"/>
      <charset val="162"/>
    </font>
    <font>
      <sz val="10"/>
      <name val="Times New Roman"/>
      <family val="1"/>
      <charset val="162"/>
    </font>
    <font>
      <b/>
      <sz val="10"/>
      <name val="Times New Roman"/>
      <family val="1"/>
      <charset val="162"/>
    </font>
    <font>
      <b/>
      <sz val="10"/>
      <color theme="1"/>
      <name val="Times New Roman"/>
      <family val="1"/>
      <charset val="162"/>
    </font>
    <font>
      <sz val="11"/>
      <name val="Times New Roman"/>
      <family val="1"/>
      <charset val="16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27">
    <xf numFmtId="0" fontId="0" fillId="0" borderId="0" xfId="0"/>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14" fontId="10" fillId="0" borderId="0" xfId="0" applyNumberFormat="1" applyFont="1" applyAlignment="1">
      <alignment horizontal="center" vertical="center"/>
    </xf>
    <xf numFmtId="0" fontId="13" fillId="0" borderId="0" xfId="0" applyFont="1" applyAlignment="1">
      <alignment vertical="center"/>
    </xf>
    <xf numFmtId="0" fontId="0" fillId="2" borderId="1" xfId="0" applyFill="1" applyBorder="1" applyAlignment="1">
      <alignment wrapText="1"/>
    </xf>
    <xf numFmtId="0" fontId="0" fillId="2" borderId="0" xfId="0" applyFill="1"/>
    <xf numFmtId="0" fontId="5" fillId="0" borderId="0" xfId="0" applyFont="1" applyAlignment="1">
      <alignment horizontal="center" vertical="center"/>
    </xf>
    <xf numFmtId="0" fontId="13" fillId="0" borderId="0" xfId="0" applyFont="1" applyAlignment="1">
      <alignment horizontal="center" vertical="center"/>
    </xf>
    <xf numFmtId="164" fontId="0" fillId="2" borderId="1" xfId="0" applyNumberFormat="1" applyFill="1" applyBorder="1" applyAlignment="1">
      <alignment wrapText="1"/>
    </xf>
    <xf numFmtId="49" fontId="0" fillId="2" borderId="1" xfId="0" applyNumberFormat="1" applyFill="1" applyBorder="1" applyAlignment="1">
      <alignment horizontal="right" wrapText="1"/>
    </xf>
    <xf numFmtId="0" fontId="6" fillId="0" borderId="0" xfId="0" applyFont="1"/>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164" fontId="8" fillId="0" borderId="1" xfId="0" applyNumberFormat="1" applyFont="1" applyBorder="1" applyAlignment="1">
      <alignment horizontal="center" vertical="center"/>
    </xf>
    <xf numFmtId="0" fontId="5" fillId="0" borderId="1"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3" borderId="1"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16" fillId="3" borderId="2" xfId="0" applyFont="1" applyFill="1" applyBorder="1" applyAlignment="1" applyProtection="1">
      <alignment horizontal="center" textRotation="90" wrapText="1"/>
      <protection hidden="1"/>
    </xf>
    <xf numFmtId="0" fontId="16" fillId="0" borderId="2" xfId="0" applyFont="1" applyBorder="1" applyAlignment="1" applyProtection="1">
      <alignment horizontal="center" textRotation="90" wrapText="1"/>
      <protection hidden="1"/>
    </xf>
    <xf numFmtId="0" fontId="17" fillId="0" borderId="5" xfId="0" applyFont="1" applyBorder="1" applyAlignment="1" applyProtection="1">
      <alignment horizontal="center" textRotation="90" wrapText="1"/>
      <protection hidden="1"/>
    </xf>
    <xf numFmtId="9" fontId="17" fillId="0" borderId="5" xfId="0" applyNumberFormat="1" applyFont="1" applyBorder="1" applyAlignment="1" applyProtection="1">
      <alignment horizontal="center" textRotation="90" wrapText="1"/>
      <protection hidden="1"/>
    </xf>
    <xf numFmtId="0" fontId="16" fillId="0" borderId="15" xfId="0" applyFont="1" applyBorder="1" applyAlignment="1" applyProtection="1">
      <alignment horizontal="center" textRotation="90" wrapText="1"/>
      <protection hidden="1"/>
    </xf>
    <xf numFmtId="0" fontId="5" fillId="0" borderId="13" xfId="0" applyFont="1" applyBorder="1" applyAlignment="1">
      <alignment horizontal="center" vertical="center" wrapText="1" shrinkToFit="1"/>
    </xf>
    <xf numFmtId="0" fontId="16" fillId="3" borderId="7" xfId="0" applyFont="1" applyFill="1" applyBorder="1" applyAlignment="1" applyProtection="1">
      <alignment horizontal="center" textRotation="90" wrapText="1"/>
      <protection hidden="1"/>
    </xf>
    <xf numFmtId="0" fontId="16" fillId="3" borderId="3" xfId="0" applyFont="1" applyFill="1" applyBorder="1" applyAlignment="1" applyProtection="1">
      <alignment horizontal="center" textRotation="90" wrapText="1"/>
      <protection hidden="1"/>
    </xf>
    <xf numFmtId="0" fontId="5" fillId="3" borderId="8"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0" borderId="15" xfId="0" applyFont="1" applyBorder="1" applyAlignment="1">
      <alignment horizontal="center" vertical="center" wrapText="1" shrinkToFit="1"/>
    </xf>
    <xf numFmtId="164" fontId="8" fillId="0" borderId="2" xfId="0" applyNumberFormat="1" applyFont="1" applyBorder="1" applyAlignment="1">
      <alignment horizontal="center" vertical="center"/>
    </xf>
    <xf numFmtId="0" fontId="5" fillId="0" borderId="20" xfId="0" applyFont="1" applyBorder="1" applyAlignment="1">
      <alignment horizontal="center" vertical="center" wrapText="1" shrinkToFit="1"/>
    </xf>
    <xf numFmtId="164" fontId="8" fillId="0" borderId="5" xfId="0" applyNumberFormat="1" applyFont="1" applyBorder="1" applyAlignment="1">
      <alignment horizontal="center" vertical="center"/>
    </xf>
    <xf numFmtId="0" fontId="5" fillId="0" borderId="14"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6" fillId="4" borderId="21" xfId="0" applyFont="1" applyFill="1" applyBorder="1" applyAlignment="1">
      <alignment horizontal="center" vertical="center" wrapText="1" shrinkToFit="1"/>
    </xf>
    <xf numFmtId="0" fontId="6" fillId="4" borderId="23" xfId="0" applyFont="1" applyFill="1" applyBorder="1" applyAlignment="1">
      <alignment horizontal="center" vertical="center" wrapText="1" shrinkToFit="1"/>
    </xf>
    <xf numFmtId="0" fontId="6" fillId="4" borderId="22" xfId="0" applyFont="1" applyFill="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5" xfId="0" applyFont="1" applyBorder="1" applyAlignment="1">
      <alignment vertical="center" wrapText="1"/>
    </xf>
    <xf numFmtId="0" fontId="19" fillId="0" borderId="2" xfId="0" applyFont="1" applyBorder="1" applyAlignment="1" applyProtection="1">
      <alignment horizontal="center" textRotation="90" wrapText="1"/>
      <protection hidden="1"/>
    </xf>
    <xf numFmtId="0" fontId="19" fillId="0" borderId="5" xfId="0" applyFont="1" applyBorder="1" applyAlignment="1" applyProtection="1">
      <alignment horizontal="center" textRotation="90" wrapText="1"/>
      <protection hidden="1"/>
    </xf>
    <xf numFmtId="9" fontId="19" fillId="0" borderId="5" xfId="0" applyNumberFormat="1" applyFont="1" applyBorder="1" applyAlignment="1" applyProtection="1">
      <alignment horizontal="center" textRotation="90" wrapText="1"/>
      <protection hidden="1"/>
    </xf>
    <xf numFmtId="0" fontId="13" fillId="3" borderId="9" xfId="0" applyFont="1" applyFill="1" applyBorder="1" applyAlignment="1" applyProtection="1">
      <alignment horizontal="center" textRotation="90" wrapText="1"/>
      <protection hidden="1"/>
    </xf>
    <xf numFmtId="0" fontId="13" fillId="3" borderId="5" xfId="0" applyFont="1" applyFill="1" applyBorder="1" applyAlignment="1" applyProtection="1">
      <alignment horizontal="center" textRotation="90" wrapText="1"/>
      <protection hidden="1"/>
    </xf>
    <xf numFmtId="0" fontId="13" fillId="3" borderId="6" xfId="0" applyFont="1" applyFill="1" applyBorder="1" applyAlignment="1" applyProtection="1">
      <alignment horizontal="center" textRotation="90" wrapText="1"/>
      <protection hidden="1"/>
    </xf>
    <xf numFmtId="0" fontId="13" fillId="0" borderId="20" xfId="0" applyFont="1" applyBorder="1" applyAlignment="1" applyProtection="1">
      <alignment horizontal="center" textRotation="90" wrapText="1"/>
      <protection hidden="1"/>
    </xf>
    <xf numFmtId="0" fontId="13" fillId="0" borderId="5" xfId="0" applyFont="1" applyBorder="1" applyAlignment="1" applyProtection="1">
      <alignment horizontal="center" textRotation="90" wrapText="1"/>
      <protection hidden="1"/>
    </xf>
    <xf numFmtId="16" fontId="13" fillId="0" borderId="5" xfId="0" applyNumberFormat="1" applyFont="1" applyBorder="1" applyAlignment="1" applyProtection="1">
      <alignment horizontal="center" textRotation="90" shrinkToFit="1"/>
      <protection hidden="1"/>
    </xf>
    <xf numFmtId="0" fontId="5" fillId="0" borderId="2"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 xfId="0" applyFont="1" applyBorder="1" applyAlignment="1">
      <alignment horizontal="left" vertical="center" wrapText="1" shrinkToFit="1"/>
    </xf>
    <xf numFmtId="165" fontId="0" fillId="0" borderId="0" xfId="0" applyNumberFormat="1"/>
    <xf numFmtId="0" fontId="0" fillId="2" borderId="1" xfId="0" applyFill="1" applyBorder="1" applyAlignment="1">
      <alignment horizontal="left"/>
    </xf>
    <xf numFmtId="164" fontId="0" fillId="2" borderId="0" xfId="0" applyNumberFormat="1" applyFill="1" applyAlignment="1">
      <alignment horizontal="left" wrapText="1"/>
    </xf>
    <xf numFmtId="0" fontId="2" fillId="2" borderId="11" xfId="0" applyFont="1" applyFill="1" applyBorder="1" applyAlignment="1">
      <alignment horizontal="left"/>
    </xf>
    <xf numFmtId="0" fontId="0" fillId="0" borderId="0" xfId="0" applyAlignment="1">
      <alignment horizontal="center"/>
    </xf>
    <xf numFmtId="0" fontId="0" fillId="2" borderId="10"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0" fontId="1" fillId="2" borderId="11" xfId="0" applyFont="1" applyFill="1" applyBorder="1" applyAlignment="1">
      <alignment horizontal="left"/>
    </xf>
    <xf numFmtId="0" fontId="5" fillId="0" borderId="0" xfId="0" applyFont="1" applyAlignment="1">
      <alignment horizontal="left" vertical="top"/>
    </xf>
    <xf numFmtId="0" fontId="13"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9" fillId="0" borderId="2" xfId="0" applyFont="1" applyBorder="1" applyAlignment="1" applyProtection="1">
      <alignment horizontal="center" textRotation="90" wrapText="1"/>
      <protection hidden="1"/>
    </xf>
    <xf numFmtId="0" fontId="17" fillId="0" borderId="2" xfId="0" applyFont="1" applyBorder="1" applyAlignment="1" applyProtection="1">
      <alignment horizontal="center" textRotation="90" wrapText="1"/>
      <protection hidden="1"/>
    </xf>
    <xf numFmtId="0" fontId="17" fillId="0" borderId="24" xfId="0" applyFont="1" applyBorder="1" applyAlignment="1" applyProtection="1">
      <alignment horizontal="center" textRotation="90" wrapText="1"/>
      <protection hidden="1"/>
    </xf>
    <xf numFmtId="0" fontId="17" fillId="0" borderId="25" xfId="0" applyFont="1" applyBorder="1" applyAlignment="1" applyProtection="1">
      <alignment horizontal="center" textRotation="90" wrapText="1"/>
      <protection hidden="1"/>
    </xf>
    <xf numFmtId="0" fontId="5" fillId="0" borderId="2" xfId="0" applyFont="1" applyBorder="1" applyAlignment="1">
      <alignment horizontal="center" textRotation="90" wrapText="1"/>
    </xf>
    <xf numFmtId="0" fontId="5" fillId="0" borderId="5" xfId="0" applyFont="1" applyBorder="1" applyAlignment="1">
      <alignment horizontal="center" textRotation="90"/>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7" fillId="0" borderId="1" xfId="0" applyFont="1" applyBorder="1" applyAlignment="1">
      <alignment vertical="center" wrapText="1" shrinkToFit="1"/>
    </xf>
    <xf numFmtId="0" fontId="7" fillId="0" borderId="1" xfId="0" applyFont="1" applyBorder="1" applyAlignment="1">
      <alignment vertical="center" shrinkToFit="1"/>
    </xf>
    <xf numFmtId="0" fontId="7" fillId="0" borderId="4" xfId="0" applyFont="1" applyBorder="1" applyAlignment="1">
      <alignment vertical="center" shrinkToFit="1"/>
    </xf>
    <xf numFmtId="0" fontId="5" fillId="0" borderId="1" xfId="0" applyFont="1" applyBorder="1" applyAlignment="1">
      <alignment vertical="center"/>
    </xf>
    <xf numFmtId="0" fontId="5" fillId="0" borderId="4" xfId="0" applyFont="1" applyBorder="1" applyAlignment="1">
      <alignment vertical="center"/>
    </xf>
    <xf numFmtId="0" fontId="18" fillId="4" borderId="21" xfId="0" applyFont="1" applyFill="1" applyBorder="1" applyAlignment="1">
      <alignment horizontal="center" textRotation="90" wrapText="1"/>
    </xf>
    <xf numFmtId="0" fontId="18" fillId="4" borderId="22" xfId="0" applyFont="1" applyFill="1" applyBorder="1" applyAlignment="1">
      <alignment horizontal="center" textRotation="90" wrapText="1"/>
    </xf>
    <xf numFmtId="0" fontId="5" fillId="0" borderId="1" xfId="0" applyFont="1" applyBorder="1" applyAlignment="1">
      <alignment horizontal="left"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7" fillId="0" borderId="2" xfId="0" applyFont="1" applyBorder="1" applyAlignment="1">
      <alignment horizontal="center" textRotation="90" wrapText="1"/>
    </xf>
    <xf numFmtId="0" fontId="7" fillId="0" borderId="5" xfId="0" applyFont="1" applyBorder="1" applyAlignment="1">
      <alignment horizontal="center" textRotation="90" wrapText="1"/>
    </xf>
    <xf numFmtId="0" fontId="9" fillId="0" borderId="2" xfId="0" applyFont="1" applyBorder="1" applyAlignment="1">
      <alignment horizontal="center" vertical="center" textRotation="90" wrapText="1"/>
    </xf>
    <xf numFmtId="0" fontId="9" fillId="0" borderId="2" xfId="0" applyFont="1" applyBorder="1" applyAlignment="1">
      <alignment horizontal="center" vertical="center" textRotation="90"/>
    </xf>
    <xf numFmtId="0" fontId="9" fillId="0" borderId="3" xfId="0" applyFont="1" applyBorder="1" applyAlignment="1">
      <alignment horizontal="center" vertical="center" textRotation="90"/>
    </xf>
    <xf numFmtId="0" fontId="9" fillId="0" borderId="5" xfId="0" applyFont="1" applyBorder="1" applyAlignment="1">
      <alignment horizontal="center" vertical="center" textRotation="90"/>
    </xf>
    <xf numFmtId="0" fontId="9" fillId="0" borderId="6" xfId="0" applyFont="1" applyBorder="1" applyAlignment="1">
      <alignment horizontal="center" vertical="center" textRotation="90"/>
    </xf>
    <xf numFmtId="0" fontId="7" fillId="0" borderId="7" xfId="0" applyFont="1" applyBorder="1" applyAlignment="1">
      <alignment horizontal="center" vertical="center" textRotation="90"/>
    </xf>
    <xf numFmtId="0" fontId="7" fillId="0" borderId="9" xfId="0" applyFont="1" applyBorder="1" applyAlignment="1">
      <alignment horizontal="center" vertical="center" textRotation="90"/>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workbookViewId="0">
      <selection activeCell="C3" sqref="C3"/>
    </sheetView>
  </sheetViews>
  <sheetFormatPr defaultRowHeight="15" x14ac:dyDescent="0.25"/>
  <cols>
    <col min="1" max="1" width="13.5703125" customWidth="1"/>
    <col min="2" max="2" width="22.5703125" customWidth="1"/>
    <col min="3" max="3" width="17.28515625" customWidth="1"/>
    <col min="4" max="4" width="12.7109375" customWidth="1"/>
  </cols>
  <sheetData>
    <row r="1" spans="1:9" x14ac:dyDescent="0.25">
      <c r="A1" s="75" t="s">
        <v>157</v>
      </c>
      <c r="B1" s="75"/>
      <c r="C1" s="75"/>
      <c r="D1" s="75"/>
      <c r="E1" s="75"/>
      <c r="F1" s="75"/>
      <c r="G1" s="75"/>
      <c r="H1" s="75"/>
    </row>
    <row r="2" spans="1:9" x14ac:dyDescent="0.25">
      <c r="A2" s="76" t="s">
        <v>17</v>
      </c>
      <c r="B2" s="76"/>
      <c r="C2" s="10">
        <v>1.012556</v>
      </c>
    </row>
    <row r="3" spans="1:9" x14ac:dyDescent="0.25">
      <c r="A3" s="72" t="s">
        <v>24</v>
      </c>
      <c r="B3" s="72"/>
      <c r="C3" s="9">
        <v>16</v>
      </c>
    </row>
    <row r="4" spans="1:9" x14ac:dyDescent="0.25">
      <c r="A4" s="72" t="s">
        <v>25</v>
      </c>
      <c r="B4" s="72"/>
      <c r="C4" s="9">
        <v>2023</v>
      </c>
    </row>
    <row r="5" spans="1:9" x14ac:dyDescent="0.25">
      <c r="A5" s="77" t="s">
        <v>1</v>
      </c>
      <c r="B5" s="78"/>
      <c r="C5" s="9" t="s">
        <v>38</v>
      </c>
    </row>
    <row r="6" spans="1:9" x14ac:dyDescent="0.25">
      <c r="A6" s="72" t="s">
        <v>29</v>
      </c>
      <c r="B6" s="72"/>
      <c r="C6" s="9">
        <v>970796</v>
      </c>
    </row>
    <row r="7" spans="1:9" x14ac:dyDescent="0.25">
      <c r="A7" s="72" t="s">
        <v>26</v>
      </c>
      <c r="B7" s="72"/>
      <c r="C7" s="14" t="s">
        <v>158</v>
      </c>
    </row>
    <row r="8" spans="1:9" x14ac:dyDescent="0.25">
      <c r="A8" s="72" t="s">
        <v>27</v>
      </c>
      <c r="B8" s="72"/>
      <c r="C8" s="13">
        <v>45658</v>
      </c>
    </row>
    <row r="9" spans="1:9" x14ac:dyDescent="0.25">
      <c r="A9" s="74" t="s">
        <v>28</v>
      </c>
      <c r="B9" s="74"/>
      <c r="C9" s="73" t="s">
        <v>152</v>
      </c>
      <c r="D9" s="73"/>
      <c r="E9" s="73"/>
      <c r="F9" s="73"/>
      <c r="G9" s="73"/>
      <c r="H9" s="73"/>
      <c r="I9" s="73"/>
    </row>
    <row r="10" spans="1:9" ht="30" customHeight="1" x14ac:dyDescent="0.25">
      <c r="A10" s="74" t="s">
        <v>28</v>
      </c>
      <c r="B10" s="74"/>
      <c r="C10" s="73" t="s">
        <v>153</v>
      </c>
      <c r="D10" s="73"/>
      <c r="E10" s="73"/>
      <c r="F10" s="73"/>
      <c r="G10" s="73"/>
      <c r="H10" s="73"/>
      <c r="I10" s="73"/>
    </row>
    <row r="11" spans="1:9" x14ac:dyDescent="0.25">
      <c r="A11" s="74" t="s">
        <v>8</v>
      </c>
      <c r="B11" s="74"/>
      <c r="C11" s="73" t="s">
        <v>101</v>
      </c>
      <c r="D11" s="73"/>
      <c r="E11" s="73"/>
      <c r="F11" s="73"/>
      <c r="G11" s="73"/>
      <c r="H11" s="73"/>
      <c r="I11" s="73"/>
    </row>
    <row r="12" spans="1:9" ht="15" customHeight="1" x14ac:dyDescent="0.25">
      <c r="A12" s="79" t="s">
        <v>30</v>
      </c>
      <c r="B12" s="74"/>
      <c r="C12" s="73" t="s">
        <v>10</v>
      </c>
      <c r="D12" s="73"/>
      <c r="E12" s="73"/>
      <c r="F12" s="73"/>
      <c r="G12" s="73"/>
      <c r="H12" s="73"/>
      <c r="I12" s="73"/>
    </row>
    <row r="13" spans="1:9" ht="15" customHeight="1" x14ac:dyDescent="0.25">
      <c r="A13" s="79" t="s">
        <v>31</v>
      </c>
      <c r="B13" s="74"/>
      <c r="C13" s="73" t="s">
        <v>35</v>
      </c>
      <c r="D13" s="73"/>
      <c r="E13" s="73"/>
      <c r="F13" s="73"/>
      <c r="G13" s="73"/>
      <c r="H13" s="73"/>
      <c r="I13" s="73"/>
    </row>
    <row r="14" spans="1:9" ht="15" customHeight="1" x14ac:dyDescent="0.25">
      <c r="A14" s="79" t="s">
        <v>33</v>
      </c>
      <c r="B14" s="74"/>
      <c r="C14" s="73" t="s">
        <v>159</v>
      </c>
      <c r="D14" s="73"/>
      <c r="E14" s="73"/>
      <c r="F14" s="73"/>
      <c r="G14" s="73"/>
      <c r="H14" s="73"/>
      <c r="I14" s="73"/>
    </row>
    <row r="15" spans="1:9" ht="15" customHeight="1" x14ac:dyDescent="0.25">
      <c r="A15" t="s">
        <v>18</v>
      </c>
      <c r="B15" t="s">
        <v>19</v>
      </c>
      <c r="C15">
        <v>140</v>
      </c>
      <c r="D15" s="71">
        <f>+C15*C2</f>
        <v>141.75783999999999</v>
      </c>
    </row>
    <row r="16" spans="1:9" x14ac:dyDescent="0.25">
      <c r="A16" t="s">
        <v>18</v>
      </c>
      <c r="B16" t="s">
        <v>20</v>
      </c>
      <c r="C16">
        <v>150</v>
      </c>
      <c r="D16" s="71">
        <f>+C16*C2</f>
        <v>151.88339999999999</v>
      </c>
    </row>
    <row r="17" spans="1:4" x14ac:dyDescent="0.25">
      <c r="A17" t="s">
        <v>18</v>
      </c>
      <c r="B17" t="s">
        <v>21</v>
      </c>
      <c r="C17">
        <f>140*1.25</f>
        <v>175</v>
      </c>
      <c r="D17" s="71">
        <f>+C17*C2</f>
        <v>177.19730000000001</v>
      </c>
    </row>
    <row r="18" spans="1:4" x14ac:dyDescent="0.25">
      <c r="A18" t="s">
        <v>18</v>
      </c>
      <c r="B18" t="s">
        <v>22</v>
      </c>
      <c r="C18">
        <v>280</v>
      </c>
      <c r="D18" s="71">
        <f>+C18*C2</f>
        <v>283.51567999999997</v>
      </c>
    </row>
    <row r="19" spans="1:4" x14ac:dyDescent="0.25">
      <c r="A19" t="s">
        <v>18</v>
      </c>
      <c r="B19" t="s">
        <v>23</v>
      </c>
      <c r="C19">
        <v>300</v>
      </c>
      <c r="D19" s="71">
        <f>+C19*C2</f>
        <v>303.76679999999999</v>
      </c>
    </row>
    <row r="20" spans="1:4" x14ac:dyDescent="0.25">
      <c r="A20" t="s">
        <v>18</v>
      </c>
      <c r="B20" t="s">
        <v>150</v>
      </c>
      <c r="C20">
        <f>140*1.07</f>
        <v>149.80000000000001</v>
      </c>
      <c r="D20" s="71">
        <f>+C20*C2</f>
        <v>151.68088880000002</v>
      </c>
    </row>
    <row r="21" spans="1:4" x14ac:dyDescent="0.25">
      <c r="A21" t="s">
        <v>18</v>
      </c>
      <c r="B21" t="s">
        <v>151</v>
      </c>
      <c r="C21">
        <f>140*1.2</f>
        <v>168</v>
      </c>
      <c r="D21" s="71">
        <f>+C21*C2</f>
        <v>170.109408</v>
      </c>
    </row>
  </sheetData>
  <mergeCells count="21">
    <mergeCell ref="A12:B12"/>
    <mergeCell ref="C12:I12"/>
    <mergeCell ref="A13:B13"/>
    <mergeCell ref="C13:I13"/>
    <mergeCell ref="A14:B14"/>
    <mergeCell ref="C14:I14"/>
    <mergeCell ref="A1:D1"/>
    <mergeCell ref="E1:H1"/>
    <mergeCell ref="A3:B3"/>
    <mergeCell ref="A4:B4"/>
    <mergeCell ref="A7:B7"/>
    <mergeCell ref="A2:B2"/>
    <mergeCell ref="A6:B6"/>
    <mergeCell ref="A5:B5"/>
    <mergeCell ref="A8:B8"/>
    <mergeCell ref="C9:I9"/>
    <mergeCell ref="C11:I11"/>
    <mergeCell ref="A9:B9"/>
    <mergeCell ref="A11:B11"/>
    <mergeCell ref="A10:B10"/>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3"/>
  <sheetViews>
    <sheetView showGridLines="0" tabSelected="1" workbookViewId="0">
      <selection activeCell="V21" sqref="V21"/>
    </sheetView>
  </sheetViews>
  <sheetFormatPr defaultColWidth="9.140625" defaultRowHeight="15.75" x14ac:dyDescent="0.25"/>
  <cols>
    <col min="1" max="1" width="3.5703125" style="1" customWidth="1"/>
    <col min="2" max="2" width="2.140625" style="1" customWidth="1"/>
    <col min="3" max="3" width="4.7109375" style="1" customWidth="1"/>
    <col min="4" max="4" width="1.5703125" style="1" bestFit="1" customWidth="1"/>
    <col min="5" max="13" width="3.28515625" style="1" customWidth="1"/>
    <col min="14" max="14" width="7.7109375" style="1" customWidth="1"/>
    <col min="15" max="15" width="3.28515625" style="1" bestFit="1" customWidth="1"/>
    <col min="16" max="16" width="3.28515625" style="1" customWidth="1"/>
    <col min="17" max="17" width="4.28515625" style="1" customWidth="1"/>
    <col min="18" max="18" width="3.28515625" style="1" customWidth="1"/>
    <col min="19" max="19" width="3.28515625" style="1" bestFit="1" customWidth="1"/>
    <col min="20" max="20" width="4.85546875" style="1" customWidth="1"/>
    <col min="21" max="21" width="2.7109375" style="1" customWidth="1"/>
    <col min="22" max="22" width="9.85546875" style="1" customWidth="1"/>
    <col min="23" max="23" width="6.42578125" style="1" customWidth="1"/>
    <col min="24" max="24" width="5.140625" style="1" customWidth="1"/>
    <col min="25" max="25" width="2" style="1" customWidth="1"/>
    <col min="26" max="26" width="3" style="1" customWidth="1"/>
    <col min="27" max="27" width="4.42578125" style="1" customWidth="1"/>
    <col min="28" max="29" width="3.28515625" style="1" customWidth="1"/>
    <col min="30" max="31" width="4.5703125" style="1" customWidth="1"/>
    <col min="32" max="32" width="9" style="1" customWidth="1"/>
    <col min="33" max="37" width="3.28515625" style="1" customWidth="1"/>
    <col min="38" max="38" width="1.5703125" style="1" customWidth="1"/>
    <col min="39" max="42" width="3.28515625" style="1" customWidth="1"/>
    <col min="43" max="16384" width="9.140625" style="1"/>
  </cols>
  <sheetData>
    <row r="1" spans="1:38" x14ac:dyDescent="0.25">
      <c r="A1" s="83"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x14ac:dyDescent="0.25">
      <c r="A2" s="83" t="s">
        <v>36</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x14ac:dyDescent="0.25">
      <c r="A3" s="83" t="s">
        <v>41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x14ac:dyDescent="0.25">
      <c r="A4" s="83" t="str">
        <f>+BİLGİLER!C9</f>
        <v>Ankara Pursaklar Fen Lisesi Müdürlğü</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row>
    <row r="5" spans="1:38"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x14ac:dyDescent="0.25">
      <c r="A6" s="1" t="s">
        <v>1</v>
      </c>
      <c r="D6" s="1" t="s">
        <v>4</v>
      </c>
      <c r="E6" s="1" t="str">
        <f>+BİLGİLER!C5</f>
        <v xml:space="preserve"> </v>
      </c>
      <c r="AG6" s="84" t="str">
        <f>+BİLGİLER!C14</f>
        <v xml:space="preserve">    /  01 /  2025</v>
      </c>
      <c r="AH6" s="84"/>
      <c r="AI6" s="84"/>
      <c r="AJ6" s="84"/>
      <c r="AK6" s="84"/>
      <c r="AL6" s="84"/>
    </row>
    <row r="7" spans="1:38" x14ac:dyDescent="0.25">
      <c r="A7" s="1" t="s">
        <v>2</v>
      </c>
      <c r="D7" s="1" t="s">
        <v>4</v>
      </c>
      <c r="E7" s="1" t="s">
        <v>37</v>
      </c>
    </row>
    <row r="8" spans="1:38" x14ac:dyDescent="0.25">
      <c r="A8" s="1" t="s">
        <v>3</v>
      </c>
      <c r="D8" s="1" t="s">
        <v>4</v>
      </c>
      <c r="E8" s="89">
        <f>+BİLGİLER!C6</f>
        <v>970796</v>
      </c>
      <c r="F8" s="89"/>
      <c r="G8" s="89"/>
      <c r="H8" s="89"/>
      <c r="I8" s="89"/>
    </row>
    <row r="10" spans="1:38" x14ac:dyDescent="0.25">
      <c r="A10" s="85" t="s">
        <v>5</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row>
    <row r="11" spans="1:38" x14ac:dyDescent="0.25">
      <c r="V11" s="85" t="s">
        <v>40</v>
      </c>
      <c r="W11" s="85"/>
      <c r="X11" s="85"/>
      <c r="Y11" s="3"/>
      <c r="Z11" s="3"/>
      <c r="AA11" s="3"/>
      <c r="AB11" s="3"/>
      <c r="AC11" s="3"/>
      <c r="AD11" s="3"/>
      <c r="AE11" s="3"/>
      <c r="AF11" s="3"/>
      <c r="AG11" s="3"/>
    </row>
    <row r="13" spans="1:38" x14ac:dyDescent="0.25">
      <c r="A13" s="1" t="s">
        <v>7</v>
      </c>
      <c r="D13" s="1" t="s">
        <v>4</v>
      </c>
      <c r="E13" s="86" t="s">
        <v>6</v>
      </c>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row>
    <row r="14" spans="1:38" ht="32.25" customHeight="1" x14ac:dyDescent="0.25">
      <c r="D14" s="1" t="s">
        <v>4</v>
      </c>
      <c r="E14" s="87" t="s">
        <v>156</v>
      </c>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row>
    <row r="15" spans="1:38" ht="114.75" customHeight="1" x14ac:dyDescent="0.25">
      <c r="A15" s="88" t="str">
        <f>+CONCATENATE(,"       Okulumuzda açık bulunan dersleri ücretli olarak okutacak öğretmen ve yöneticilere ait çizelge ekte sunulmuş olup; Bakanlar Kurulunun 2006/11350 sayılı Kararı  ve 16.12.2006 tarih ve 26378 sayılı Resmi Gazetede yayınlanan ","Yönetici ve Öğretmenlerin Ders ve Ek Ders saatlerine ilişkin Kararı uyarınca ekli listede belirtilen ","( ",BİLGİLER!C3," Kişi )"," personele ",BİLGİLER!C4," Bütçe Kanunu gereği, gündüz ücreti, maaş katsayısı ile gösterge çarpımı olan ","(",BİLGİLER!C2,"*140)=",BİLGİLER!D15," TL, ","hafta sonu ve gece ücreti maaş katsayısı ile gösterge çarpımı (",BİLGİLER!C2,"*150)=",BİLGİLER!D16," TL, ","% 25 artırımlı (",BİLGİLER!C2,"*175)=",BİLGİLER!D17," TL, ","% 100 artırımlı takviye kursu (gündüz), maaş katsayısı ile gösterge çarpımı (",BİLGİLER!C2,"*280)=",BİLGİLER!D18," TL, % 100 artırımlı takviye kursu (gece) ücreti, maaş katsayısı ile gösterge çarpımı (",BİLGİLER!C2,"*300)=",BİLGİLER!D19," TL, ","yüksek lisans yapan öğretmenlere  % 7 artırımlı (",BİLGİLER!C2,"*149,80)=",BİLGİLER!D20," TL, doktora yapan öğretmenlere de % 20 artırımlı (",BİLGİLER!C2,"*168)=",BİLGİLER!D21," TL olmak üzere ",BİLGİLER!C7," tarihinden itibaren her bir ders saati için ödenmesini olurlarınıza arz ederim.")</f>
        <v xml:space="preserve">       Okulumuzda açık bulunan dersleri ücretli olarak okutacak öğretmen ve yöneticilere ait çizelge ekte sunulmuş olup; Bakanlar Kurulunun 2006/11350 sayılı Kararı  ve 16.12.2006 tarih ve 26378 sayılı Resmi Gazetede yayınlanan Yönetici ve Öğretmenlerin Ders ve Ek Ders saatlerine ilişkin Kararı uyarınca ekli listede belirtilen ( 16 Kişi ) personele 2023 Bütçe Kanunu gereği, gündüz ücreti, maaş katsayısı ile gösterge çarpımı olan (1,012556*140)=141,75784 TL, hafta sonu ve gece ücreti maaş katsayısı ile gösterge çarpımı (1,012556*150)=151,8834 TL, % 25 artırımlı (1,012556*175)=177,1973 TL, % 100 artırımlı takviye kursu (gündüz), maaş katsayısı ile gösterge çarpımı (1,012556*280)=283,51568 TL, % 100 artırımlı takviye kursu (gece) ücreti, maaş katsayısı ile gösterge çarpımı (1,012556*300)=303,7668 TL, yüksek lisans yapan öğretmenlere  % 7 artırımlı (1,012556*149,80)=151,6808888 TL, doktora yapan öğretmenlere de % 20 artırımlı (1,012556*168)=170,109408 TL olmak üzere 01.01.2025 tarihinden itibaren her bir ders saati için ödenmesini olurlarınıza arz ederim.</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7" spans="1:38" x14ac:dyDescent="0.25">
      <c r="AF17" s="83" t="str">
        <f>+BİLGİLER!C11</f>
        <v>İsmail TEKE</v>
      </c>
      <c r="AG17" s="83"/>
      <c r="AH17" s="83"/>
      <c r="AI17" s="83"/>
      <c r="AJ17" s="83"/>
      <c r="AK17" s="83"/>
      <c r="AL17" s="83"/>
    </row>
    <row r="18" spans="1:38" ht="12.75" customHeight="1" x14ac:dyDescent="0.25">
      <c r="K18" s="4"/>
      <c r="AF18" s="83" t="s">
        <v>8</v>
      </c>
      <c r="AG18" s="83"/>
      <c r="AH18" s="83"/>
      <c r="AI18" s="83"/>
      <c r="AJ18" s="83"/>
      <c r="AK18" s="83"/>
      <c r="AL18" s="83"/>
    </row>
    <row r="19" spans="1:38" s="6" customFormat="1" ht="20.25" customHeight="1" x14ac:dyDescent="0.25">
      <c r="A19" s="81" t="s">
        <v>14</v>
      </c>
      <c r="B19" s="81"/>
      <c r="C19" s="81"/>
      <c r="D19" s="81"/>
      <c r="E19" s="81"/>
      <c r="F19" s="81"/>
      <c r="G19" s="81"/>
      <c r="H19" s="81"/>
      <c r="I19" s="81"/>
      <c r="J19" s="81"/>
      <c r="K19" s="81"/>
      <c r="L19" s="81"/>
      <c r="M19" s="5"/>
      <c r="N19" s="5"/>
      <c r="O19" s="5"/>
      <c r="P19" s="5"/>
      <c r="Q19" s="5"/>
    </row>
    <row r="20" spans="1:38" s="6" customFormat="1" ht="15.75" customHeight="1" x14ac:dyDescent="0.25">
      <c r="A20" s="81" t="str">
        <f>+BİLGİLER!C14</f>
        <v xml:space="preserve">    /  01 /  2025</v>
      </c>
      <c r="B20" s="81"/>
      <c r="C20" s="81"/>
      <c r="D20" s="81"/>
      <c r="E20" s="81"/>
      <c r="F20" s="81"/>
      <c r="G20" s="81"/>
      <c r="H20" s="81"/>
      <c r="I20" s="81"/>
      <c r="J20" s="81"/>
      <c r="K20" s="81"/>
      <c r="L20" s="81"/>
      <c r="M20" s="5"/>
      <c r="N20" s="5"/>
      <c r="O20" s="5"/>
      <c r="P20" s="5"/>
      <c r="Q20" s="5"/>
    </row>
    <row r="21" spans="1:38" s="6" customFormat="1" ht="20.25" customHeight="1" x14ac:dyDescent="0.25">
      <c r="A21" s="81"/>
      <c r="B21" s="81"/>
      <c r="C21" s="81"/>
      <c r="D21" s="81"/>
      <c r="E21" s="81"/>
      <c r="F21" s="81"/>
      <c r="G21" s="81"/>
      <c r="H21" s="81"/>
      <c r="I21" s="81"/>
      <c r="J21" s="81"/>
      <c r="K21" s="81"/>
      <c r="L21" s="81"/>
      <c r="M21" s="5"/>
      <c r="N21" s="5"/>
      <c r="O21" s="5"/>
      <c r="P21" s="5"/>
      <c r="Q21" s="5"/>
    </row>
    <row r="22" spans="1:38" s="6" customFormat="1" ht="17.25" customHeight="1" x14ac:dyDescent="0.25">
      <c r="A22" s="81" t="str">
        <f>+BİLGİLER!C12</f>
        <v>Erol İTİŞGEN</v>
      </c>
      <c r="B22" s="81"/>
      <c r="C22" s="81"/>
      <c r="D22" s="81"/>
      <c r="E22" s="81"/>
      <c r="F22" s="81"/>
      <c r="G22" s="81"/>
      <c r="H22" s="81"/>
      <c r="I22" s="81"/>
      <c r="J22" s="81"/>
      <c r="K22" s="81"/>
      <c r="L22" s="81"/>
      <c r="M22" s="5"/>
      <c r="N22" s="5"/>
      <c r="O22" s="5"/>
      <c r="P22" s="5"/>
      <c r="Q22" s="5"/>
      <c r="R22" s="7"/>
      <c r="S22" s="7"/>
      <c r="T22" s="7"/>
      <c r="U22" s="7"/>
    </row>
    <row r="23" spans="1:38" s="6" customFormat="1" ht="17.25" customHeight="1" x14ac:dyDescent="0.25">
      <c r="A23" s="81" t="s">
        <v>13</v>
      </c>
      <c r="B23" s="81"/>
      <c r="C23" s="81"/>
      <c r="D23" s="81"/>
      <c r="E23" s="81"/>
      <c r="F23" s="81"/>
      <c r="G23" s="81"/>
      <c r="H23" s="81"/>
      <c r="I23" s="81"/>
      <c r="J23" s="81"/>
      <c r="K23" s="81"/>
      <c r="L23" s="81"/>
      <c r="M23" s="5"/>
      <c r="N23" s="5"/>
      <c r="O23" s="5"/>
      <c r="P23" s="5"/>
      <c r="Q23" s="5"/>
      <c r="R23" s="7"/>
      <c r="S23" s="7"/>
      <c r="T23" s="7"/>
      <c r="U23" s="7"/>
    </row>
    <row r="24" spans="1:38" s="6" customFormat="1" ht="15" customHeight="1" x14ac:dyDescent="0.25">
      <c r="A24" s="81" t="s">
        <v>39</v>
      </c>
      <c r="B24" s="81"/>
      <c r="C24" s="81"/>
      <c r="D24" s="81"/>
      <c r="E24" s="81"/>
      <c r="F24" s="81"/>
      <c r="G24" s="81"/>
      <c r="H24" s="81"/>
      <c r="I24" s="81"/>
      <c r="J24" s="81"/>
      <c r="K24" s="81"/>
      <c r="L24" s="81"/>
      <c r="P24" s="5"/>
      <c r="Q24" s="5"/>
      <c r="R24" s="5"/>
      <c r="S24" s="5"/>
      <c r="T24" s="5"/>
      <c r="U24" s="5"/>
    </row>
    <row r="25" spans="1:38" s="6" customFormat="1" ht="13.5" customHeight="1" x14ac:dyDescent="0.25">
      <c r="A25" s="12"/>
      <c r="B25" s="12"/>
      <c r="C25" s="12"/>
      <c r="D25" s="12"/>
      <c r="E25" s="12"/>
      <c r="F25" s="8"/>
      <c r="G25" s="8"/>
      <c r="H25" s="8"/>
      <c r="I25" s="8"/>
      <c r="J25" s="8"/>
      <c r="K25" s="8"/>
      <c r="L25" s="8"/>
      <c r="P25" s="5"/>
      <c r="Q25" s="5"/>
      <c r="R25" s="5"/>
      <c r="S25" s="5"/>
      <c r="T25" s="5"/>
      <c r="U25" s="5"/>
    </row>
    <row r="26" spans="1:38" s="6" customFormat="1" ht="18.75" x14ac:dyDescent="0.25">
      <c r="A26" s="82" t="s">
        <v>12</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row>
    <row r="27" spans="1:38" s="6" customFormat="1" ht="18.75" x14ac:dyDescent="0.25">
      <c r="A27" s="81" t="str">
        <f>+BİLGİLER!C14</f>
        <v xml:space="preserve">    /  01 /  2025</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row>
    <row r="28" spans="1:38" s="6" customFormat="1" ht="20.25" customHeight="1"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row>
    <row r="29" spans="1:38" s="6" customFormat="1" ht="13.5" customHeight="1" x14ac:dyDescent="0.25">
      <c r="A29" s="81" t="str">
        <f>+BİLGİLER!C13</f>
        <v>Mustafa KILIÇGİL</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row>
    <row r="30" spans="1:38" s="6" customFormat="1" ht="13.5" customHeight="1" x14ac:dyDescent="0.25">
      <c r="A30" s="81" t="s">
        <v>32</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row>
    <row r="31" spans="1:38" ht="27" customHeight="1" x14ac:dyDescent="0.25">
      <c r="A31" s="15" t="s">
        <v>42</v>
      </c>
    </row>
    <row r="32" spans="1:38" x14ac:dyDescent="0.25">
      <c r="A32" s="80" t="s">
        <v>155</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row>
    <row r="33" spans="16:18" x14ac:dyDescent="0.25">
      <c r="P33" s="2"/>
      <c r="Q33" s="2"/>
      <c r="R33" s="2"/>
    </row>
    <row r="34" spans="16:18" x14ac:dyDescent="0.25">
      <c r="P34" s="2"/>
      <c r="Q34" s="2"/>
      <c r="R34" s="2"/>
    </row>
    <row r="35" spans="16:18" x14ac:dyDescent="0.25">
      <c r="P35" s="2"/>
      <c r="Q35" s="2"/>
      <c r="R35" s="2"/>
    </row>
    <row r="36" spans="16:18" x14ac:dyDescent="0.25">
      <c r="P36" s="2"/>
      <c r="Q36" s="2"/>
      <c r="R36" s="2"/>
    </row>
    <row r="37" spans="16:18" x14ac:dyDescent="0.25">
      <c r="P37" s="2"/>
      <c r="Q37" s="2"/>
      <c r="R37" s="2"/>
    </row>
    <row r="38" spans="16:18" x14ac:dyDescent="0.25">
      <c r="P38" s="2"/>
      <c r="Q38" s="2"/>
      <c r="R38" s="2"/>
    </row>
    <row r="39" spans="16:18" x14ac:dyDescent="0.25">
      <c r="P39" s="2"/>
      <c r="Q39" s="2"/>
      <c r="R39" s="2"/>
    </row>
    <row r="40" spans="16:18" x14ac:dyDescent="0.25">
      <c r="P40" s="2"/>
      <c r="Q40" s="2"/>
      <c r="R40" s="2"/>
    </row>
    <row r="41" spans="16:18" x14ac:dyDescent="0.25">
      <c r="P41" s="2"/>
      <c r="Q41" s="2"/>
      <c r="R41" s="2"/>
    </row>
    <row r="42" spans="16:18" x14ac:dyDescent="0.25">
      <c r="P42" s="2"/>
      <c r="Q42" s="2"/>
      <c r="R42" s="2"/>
    </row>
    <row r="43" spans="16:18" x14ac:dyDescent="0.25">
      <c r="P43" s="2"/>
      <c r="Q43" s="2"/>
      <c r="R43" s="2"/>
    </row>
    <row r="44" spans="16:18" x14ac:dyDescent="0.25">
      <c r="P44" s="2"/>
      <c r="Q44" s="2"/>
      <c r="R44" s="2"/>
    </row>
    <row r="45" spans="16:18" x14ac:dyDescent="0.25">
      <c r="P45" s="2"/>
      <c r="Q45" s="2"/>
      <c r="R45" s="2"/>
    </row>
    <row r="46" spans="16:18" x14ac:dyDescent="0.25">
      <c r="P46" s="2"/>
      <c r="Q46" s="2"/>
      <c r="R46" s="2"/>
    </row>
    <row r="47" spans="16:18" x14ac:dyDescent="0.25">
      <c r="P47" s="2"/>
      <c r="Q47" s="2"/>
      <c r="R47" s="2"/>
    </row>
    <row r="48" spans="16:18" x14ac:dyDescent="0.25">
      <c r="P48" s="2"/>
      <c r="Q48" s="2"/>
      <c r="R48" s="2"/>
    </row>
    <row r="49" spans="16:18" x14ac:dyDescent="0.25">
      <c r="P49" s="2"/>
      <c r="Q49" s="2"/>
      <c r="R49" s="2"/>
    </row>
    <row r="50" spans="16:18" x14ac:dyDescent="0.25">
      <c r="P50" s="2"/>
      <c r="Q50" s="2"/>
      <c r="R50" s="2"/>
    </row>
    <row r="51" spans="16:18" x14ac:dyDescent="0.25">
      <c r="P51" s="2"/>
      <c r="Q51" s="2"/>
      <c r="R51" s="2"/>
    </row>
    <row r="52" spans="16:18" x14ac:dyDescent="0.25">
      <c r="P52" s="2"/>
      <c r="Q52" s="2"/>
      <c r="R52" s="2"/>
    </row>
    <row r="53" spans="16:18" x14ac:dyDescent="0.25">
      <c r="P53" s="2"/>
      <c r="Q53" s="2"/>
      <c r="R53" s="2"/>
    </row>
    <row r="54" spans="16:18" x14ac:dyDescent="0.25">
      <c r="P54" s="2"/>
      <c r="Q54" s="2"/>
      <c r="R54" s="2"/>
    </row>
    <row r="55" spans="16:18" x14ac:dyDescent="0.25">
      <c r="P55" s="2"/>
      <c r="Q55" s="2"/>
      <c r="R55" s="2"/>
    </row>
    <row r="56" spans="16:18" x14ac:dyDescent="0.25">
      <c r="P56" s="2"/>
      <c r="Q56" s="2"/>
      <c r="R56" s="2"/>
    </row>
    <row r="57" spans="16:18" x14ac:dyDescent="0.25">
      <c r="P57" s="2"/>
      <c r="Q57" s="2"/>
      <c r="R57" s="2"/>
    </row>
    <row r="58" spans="16:18" x14ac:dyDescent="0.25">
      <c r="P58" s="2"/>
      <c r="Q58" s="2"/>
      <c r="R58" s="2"/>
    </row>
    <row r="59" spans="16:18" x14ac:dyDescent="0.25">
      <c r="P59" s="2"/>
      <c r="Q59" s="2"/>
      <c r="R59" s="2"/>
    </row>
    <row r="60" spans="16:18" x14ac:dyDescent="0.25">
      <c r="P60" s="2"/>
      <c r="Q60" s="2"/>
      <c r="R60" s="2"/>
    </row>
    <row r="61" spans="16:18" x14ac:dyDescent="0.25">
      <c r="P61" s="2"/>
      <c r="Q61" s="2"/>
      <c r="R61" s="2"/>
    </row>
    <row r="62" spans="16:18" x14ac:dyDescent="0.25">
      <c r="P62" s="2"/>
      <c r="Q62" s="2"/>
      <c r="R62" s="2"/>
    </row>
    <row r="63" spans="16:18" x14ac:dyDescent="0.25">
      <c r="P63" s="2"/>
      <c r="Q63" s="2"/>
      <c r="R63" s="2"/>
    </row>
    <row r="64" spans="16:18" x14ac:dyDescent="0.25">
      <c r="P64" s="2"/>
      <c r="Q64" s="2"/>
      <c r="R64" s="2"/>
    </row>
    <row r="65" spans="16:18" x14ac:dyDescent="0.25">
      <c r="P65" s="2"/>
      <c r="Q65" s="2"/>
      <c r="R65" s="2"/>
    </row>
    <row r="66" spans="16:18" x14ac:dyDescent="0.25">
      <c r="P66" s="2"/>
      <c r="Q66" s="2"/>
      <c r="R66" s="2"/>
    </row>
    <row r="67" spans="16:18" x14ac:dyDescent="0.25">
      <c r="P67" s="2"/>
      <c r="Q67" s="2"/>
      <c r="R67" s="2"/>
    </row>
    <row r="68" spans="16:18" x14ac:dyDescent="0.25">
      <c r="P68" s="2"/>
      <c r="Q68" s="2"/>
      <c r="R68" s="2"/>
    </row>
    <row r="69" spans="16:18" x14ac:dyDescent="0.25">
      <c r="P69" s="2"/>
      <c r="Q69" s="2"/>
      <c r="R69" s="2"/>
    </row>
    <row r="70" spans="16:18" x14ac:dyDescent="0.25">
      <c r="P70" s="2"/>
      <c r="Q70" s="2"/>
      <c r="R70" s="2"/>
    </row>
    <row r="71" spans="16:18" x14ac:dyDescent="0.25">
      <c r="P71" s="2"/>
      <c r="Q71" s="2"/>
      <c r="R71" s="2"/>
    </row>
    <row r="72" spans="16:18" x14ac:dyDescent="0.25">
      <c r="P72" s="2"/>
      <c r="Q72" s="2"/>
      <c r="R72" s="2"/>
    </row>
    <row r="73" spans="16:18" x14ac:dyDescent="0.25">
      <c r="P73" s="2"/>
      <c r="Q73" s="2"/>
      <c r="R73" s="2"/>
    </row>
    <row r="74" spans="16:18" x14ac:dyDescent="0.25">
      <c r="P74" s="2"/>
      <c r="Q74" s="2"/>
      <c r="R74" s="2"/>
    </row>
    <row r="75" spans="16:18" x14ac:dyDescent="0.25">
      <c r="P75" s="2"/>
      <c r="Q75" s="2"/>
      <c r="R75" s="2"/>
    </row>
    <row r="76" spans="16:18" x14ac:dyDescent="0.25">
      <c r="P76" s="2"/>
      <c r="Q76" s="2"/>
      <c r="R76" s="2"/>
    </row>
    <row r="77" spans="16:18" x14ac:dyDescent="0.25">
      <c r="P77" s="2"/>
      <c r="Q77" s="2"/>
      <c r="R77" s="2"/>
    </row>
    <row r="78" spans="16:18" x14ac:dyDescent="0.25">
      <c r="P78" s="2"/>
      <c r="Q78" s="2"/>
      <c r="R78" s="2"/>
    </row>
    <row r="79" spans="16:18" x14ac:dyDescent="0.25">
      <c r="P79" s="2"/>
      <c r="Q79" s="2"/>
      <c r="R79" s="2"/>
    </row>
    <row r="80" spans="16:18" x14ac:dyDescent="0.25">
      <c r="P80" s="2"/>
      <c r="Q80" s="2"/>
      <c r="R80" s="2"/>
    </row>
    <row r="81" spans="16:18" x14ac:dyDescent="0.25">
      <c r="P81" s="2"/>
      <c r="Q81" s="2"/>
      <c r="R81" s="2"/>
    </row>
    <row r="82" spans="16:18" x14ac:dyDescent="0.25">
      <c r="P82" s="2"/>
      <c r="Q82" s="2"/>
      <c r="R82" s="2"/>
    </row>
    <row r="83" spans="16:18" x14ac:dyDescent="0.25">
      <c r="P83" s="2"/>
      <c r="Q83" s="2"/>
      <c r="R83" s="2"/>
    </row>
    <row r="84" spans="16:18" x14ac:dyDescent="0.25">
      <c r="P84" s="2"/>
      <c r="Q84" s="2"/>
      <c r="R84" s="2"/>
    </row>
    <row r="85" spans="16:18" x14ac:dyDescent="0.25">
      <c r="P85" s="2"/>
      <c r="Q85" s="2"/>
      <c r="R85" s="2"/>
    </row>
    <row r="86" spans="16:18" x14ac:dyDescent="0.25">
      <c r="P86" s="2"/>
      <c r="Q86" s="2"/>
      <c r="R86" s="2"/>
    </row>
    <row r="87" spans="16:18" x14ac:dyDescent="0.25">
      <c r="P87" s="2"/>
      <c r="Q87" s="2"/>
      <c r="R87" s="2"/>
    </row>
    <row r="88" spans="16:18" x14ac:dyDescent="0.25">
      <c r="P88" s="2"/>
      <c r="Q88" s="2"/>
      <c r="R88" s="2"/>
    </row>
    <row r="89" spans="16:18" x14ac:dyDescent="0.25">
      <c r="P89" s="2"/>
      <c r="Q89" s="2"/>
      <c r="R89" s="2"/>
    </row>
    <row r="90" spans="16:18" x14ac:dyDescent="0.25">
      <c r="P90" s="2"/>
      <c r="Q90" s="2"/>
      <c r="R90" s="2"/>
    </row>
    <row r="91" spans="16:18" x14ac:dyDescent="0.25">
      <c r="P91" s="2"/>
      <c r="Q91" s="2"/>
      <c r="R91" s="2"/>
    </row>
    <row r="92" spans="16:18" x14ac:dyDescent="0.25">
      <c r="P92" s="2"/>
      <c r="Q92" s="2"/>
      <c r="R92" s="2"/>
    </row>
    <row r="93" spans="16:18" x14ac:dyDescent="0.25">
      <c r="P93" s="2"/>
      <c r="Q93" s="2"/>
      <c r="R93" s="2"/>
    </row>
    <row r="94" spans="16:18" x14ac:dyDescent="0.25">
      <c r="P94" s="2"/>
      <c r="Q94" s="2"/>
      <c r="R94" s="2"/>
    </row>
    <row r="95" spans="16:18" x14ac:dyDescent="0.25">
      <c r="P95" s="2"/>
      <c r="Q95" s="2"/>
      <c r="R95" s="2"/>
    </row>
    <row r="96" spans="16:18" x14ac:dyDescent="0.25">
      <c r="P96" s="2"/>
      <c r="Q96" s="2"/>
      <c r="R96" s="2"/>
    </row>
    <row r="97" spans="16:18" x14ac:dyDescent="0.25">
      <c r="P97" s="2"/>
      <c r="Q97" s="2"/>
      <c r="R97" s="2"/>
    </row>
    <row r="98" spans="16:18" x14ac:dyDescent="0.25">
      <c r="P98" s="2"/>
      <c r="Q98" s="2"/>
      <c r="R98" s="2"/>
    </row>
    <row r="99" spans="16:18" x14ac:dyDescent="0.25">
      <c r="P99" s="2"/>
      <c r="Q99" s="2"/>
      <c r="R99" s="2"/>
    </row>
    <row r="100" spans="16:18" x14ac:dyDescent="0.25">
      <c r="P100" s="2"/>
      <c r="Q100" s="2"/>
      <c r="R100" s="2"/>
    </row>
    <row r="101" spans="16:18" x14ac:dyDescent="0.25">
      <c r="P101" s="2"/>
      <c r="Q101" s="2"/>
      <c r="R101" s="2"/>
    </row>
    <row r="102" spans="16:18" x14ac:dyDescent="0.25">
      <c r="P102" s="2"/>
      <c r="Q102" s="2"/>
      <c r="R102" s="2"/>
    </row>
    <row r="103" spans="16:18" x14ac:dyDescent="0.25">
      <c r="P103" s="2"/>
      <c r="Q103" s="2"/>
      <c r="R103" s="2"/>
    </row>
    <row r="104" spans="16:18" x14ac:dyDescent="0.25">
      <c r="P104" s="2"/>
      <c r="Q104" s="2"/>
      <c r="R104" s="2"/>
    </row>
    <row r="105" spans="16:18" x14ac:dyDescent="0.25">
      <c r="P105" s="2"/>
      <c r="Q105" s="2"/>
      <c r="R105" s="2"/>
    </row>
    <row r="106" spans="16:18" x14ac:dyDescent="0.25">
      <c r="P106" s="2"/>
      <c r="Q106" s="2"/>
      <c r="R106" s="2"/>
    </row>
    <row r="107" spans="16:18" x14ac:dyDescent="0.25">
      <c r="P107" s="2"/>
      <c r="Q107" s="2"/>
      <c r="R107" s="2"/>
    </row>
    <row r="108" spans="16:18" x14ac:dyDescent="0.25">
      <c r="P108" s="2"/>
      <c r="Q108" s="2"/>
      <c r="R108" s="2"/>
    </row>
    <row r="109" spans="16:18" x14ac:dyDescent="0.25">
      <c r="P109" s="2"/>
      <c r="Q109" s="2"/>
      <c r="R109" s="2"/>
    </row>
    <row r="110" spans="16:18" x14ac:dyDescent="0.25">
      <c r="P110" s="2"/>
      <c r="Q110" s="2"/>
      <c r="R110" s="2"/>
    </row>
    <row r="111" spans="16:18" x14ac:dyDescent="0.25">
      <c r="P111" s="2"/>
      <c r="Q111" s="2"/>
      <c r="R111" s="2"/>
    </row>
    <row r="112" spans="16:18" x14ac:dyDescent="0.25">
      <c r="P112" s="2"/>
      <c r="Q112" s="2"/>
      <c r="R112" s="2"/>
    </row>
    <row r="113" spans="16:18" x14ac:dyDescent="0.25">
      <c r="P113" s="2"/>
      <c r="Q113" s="2"/>
      <c r="R113" s="2"/>
    </row>
    <row r="114" spans="16:18" x14ac:dyDescent="0.25">
      <c r="P114" s="2"/>
      <c r="Q114" s="2"/>
      <c r="R114" s="2"/>
    </row>
    <row r="115" spans="16:18" x14ac:dyDescent="0.25">
      <c r="P115" s="2"/>
      <c r="Q115" s="2"/>
      <c r="R115" s="2"/>
    </row>
    <row r="116" spans="16:18" x14ac:dyDescent="0.25">
      <c r="P116" s="2"/>
      <c r="Q116" s="2"/>
      <c r="R116" s="2"/>
    </row>
    <row r="117" spans="16:18" x14ac:dyDescent="0.25">
      <c r="P117" s="2"/>
      <c r="Q117" s="2"/>
      <c r="R117" s="2"/>
    </row>
    <row r="118" spans="16:18" x14ac:dyDescent="0.25">
      <c r="P118" s="2"/>
      <c r="Q118" s="2"/>
      <c r="R118" s="2"/>
    </row>
    <row r="119" spans="16:18" x14ac:dyDescent="0.25">
      <c r="P119" s="2"/>
      <c r="Q119" s="2"/>
      <c r="R119" s="2"/>
    </row>
    <row r="120" spans="16:18" x14ac:dyDescent="0.25">
      <c r="P120" s="2"/>
      <c r="Q120" s="2"/>
      <c r="R120" s="2"/>
    </row>
    <row r="121" spans="16:18" x14ac:dyDescent="0.25">
      <c r="P121" s="2"/>
      <c r="Q121" s="2"/>
      <c r="R121" s="2"/>
    </row>
    <row r="122" spans="16:18" x14ac:dyDescent="0.25">
      <c r="P122" s="2"/>
      <c r="Q122" s="2"/>
      <c r="R122" s="2"/>
    </row>
    <row r="123" spans="16:18" x14ac:dyDescent="0.25">
      <c r="P123" s="2"/>
      <c r="Q123" s="2"/>
      <c r="R123" s="2"/>
    </row>
  </sheetData>
  <mergeCells count="25">
    <mergeCell ref="A19:L19"/>
    <mergeCell ref="A1:AL1"/>
    <mergeCell ref="A2:AL2"/>
    <mergeCell ref="A4:AL4"/>
    <mergeCell ref="AG6:AL6"/>
    <mergeCell ref="A10:AL10"/>
    <mergeCell ref="E13:AL13"/>
    <mergeCell ref="E14:AL14"/>
    <mergeCell ref="A15:AL15"/>
    <mergeCell ref="AF17:AL17"/>
    <mergeCell ref="AF18:AL18"/>
    <mergeCell ref="E8:I8"/>
    <mergeCell ref="V11:X11"/>
    <mergeCell ref="A3:AL3"/>
    <mergeCell ref="A32:AJ32"/>
    <mergeCell ref="A28:AL28"/>
    <mergeCell ref="A29:AL29"/>
    <mergeCell ref="A30:AL30"/>
    <mergeCell ref="A20:L20"/>
    <mergeCell ref="A21:L21"/>
    <mergeCell ref="A22:L22"/>
    <mergeCell ref="A23:L23"/>
    <mergeCell ref="A26:AL26"/>
    <mergeCell ref="A27:AL27"/>
    <mergeCell ref="A24:L24"/>
  </mergeCells>
  <printOptions horizontalCentered="1"/>
  <pageMargins left="0.51" right="0.2" top="0.46" bottom="0.23622047244094491" header="0.31496062992125984" footer="0.23622047244094491"/>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AT83"/>
  <sheetViews>
    <sheetView showGridLines="0" zoomScale="110" zoomScaleNormal="110" workbookViewId="0">
      <pane xSplit="8" ySplit="8" topLeftCell="I88" activePane="bottomRight" state="frozen"/>
      <selection pane="topRight" activeCell="I1" sqref="I1"/>
      <selection pane="bottomLeft" activeCell="A9" sqref="A9"/>
      <selection pane="bottomRight" activeCell="AJ9" sqref="AJ9"/>
    </sheetView>
  </sheetViews>
  <sheetFormatPr defaultColWidth="9.140625" defaultRowHeight="15.75" x14ac:dyDescent="0.25"/>
  <cols>
    <col min="1" max="1" width="3.5703125" style="1" customWidth="1"/>
    <col min="2" max="2" width="22" style="1" customWidth="1"/>
    <col min="3" max="3" width="13.7109375" style="1" customWidth="1"/>
    <col min="4" max="4" width="10.28515625" style="16" customWidth="1"/>
    <col min="5" max="5" width="10" style="1" customWidth="1"/>
    <col min="6" max="6" width="10.7109375" style="1" customWidth="1"/>
    <col min="7" max="7" width="14.7109375" style="1" hidden="1" customWidth="1"/>
    <col min="8" max="37" width="4.28515625" style="1" customWidth="1"/>
    <col min="38" max="38" width="10.42578125" style="1" customWidth="1"/>
    <col min="39" max="41" width="3.28515625" style="1" customWidth="1"/>
    <col min="42" max="42" width="0.28515625" style="1" customWidth="1"/>
    <col min="43" max="45" width="3.28515625" style="1" customWidth="1"/>
    <col min="46" max="46" width="10.85546875" style="1" bestFit="1" customWidth="1"/>
    <col min="47" max="50" width="9.140625" style="1"/>
    <col min="51" max="51" width="14.5703125" style="1" customWidth="1"/>
    <col min="52" max="16384" width="9.140625" style="1"/>
  </cols>
  <sheetData>
    <row r="1" spans="1:43" x14ac:dyDescent="0.25">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3"/>
    </row>
    <row r="2" spans="1:43" x14ac:dyDescent="0.25">
      <c r="A2" s="85" t="s">
        <v>36</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3"/>
    </row>
    <row r="3" spans="1:43" x14ac:dyDescent="0.25">
      <c r="A3" s="85" t="s">
        <v>41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3"/>
    </row>
    <row r="4" spans="1:43" x14ac:dyDescent="0.25">
      <c r="A4" s="85" t="str">
        <f>+BİLGİLER!C9</f>
        <v>Ankara Pursaklar Fen Lisesi Müdürlğü</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row>
    <row r="5" spans="1:43" ht="16.5" thickBot="1" x14ac:dyDescent="0.3"/>
    <row r="6" spans="1:43" ht="22.5" customHeight="1" thickBot="1" x14ac:dyDescent="0.3">
      <c r="A6" s="112" t="str">
        <f>+CONCATENATE(BİLGİLER!C10," ÖĞRETMENLERİNE AİT ÜCRET ONAYI ÇİZELGESİ")</f>
        <v>Ankara Pursaklar Fen Lisesi ÖĞRETMENLERİNE AİT ÜCRET ONAYI ÇİZELGESİ</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4"/>
    </row>
    <row r="7" spans="1:43" ht="167.25" customHeight="1" x14ac:dyDescent="0.25">
      <c r="A7" s="122" t="s">
        <v>9</v>
      </c>
      <c r="B7" s="124" t="s">
        <v>43</v>
      </c>
      <c r="C7" s="124" t="s">
        <v>45</v>
      </c>
      <c r="D7" s="100" t="s">
        <v>44</v>
      </c>
      <c r="E7" s="98" t="s">
        <v>70</v>
      </c>
      <c r="F7" s="98" t="s">
        <v>100</v>
      </c>
      <c r="G7" s="125" t="s">
        <v>11</v>
      </c>
      <c r="H7" s="109" t="s">
        <v>71</v>
      </c>
      <c r="I7" s="35" t="s">
        <v>46</v>
      </c>
      <c r="J7" s="29" t="s">
        <v>47</v>
      </c>
      <c r="K7" s="36" t="s">
        <v>48</v>
      </c>
      <c r="L7" s="33" t="s">
        <v>49</v>
      </c>
      <c r="M7" s="30" t="s">
        <v>50</v>
      </c>
      <c r="N7" s="30" t="s">
        <v>51</v>
      </c>
      <c r="O7" s="30" t="s">
        <v>54</v>
      </c>
      <c r="P7" s="30" t="s">
        <v>55</v>
      </c>
      <c r="Q7" s="30" t="s">
        <v>53</v>
      </c>
      <c r="R7" s="30" t="s">
        <v>56</v>
      </c>
      <c r="S7" s="30" t="s">
        <v>57</v>
      </c>
      <c r="T7" s="30" t="s">
        <v>63</v>
      </c>
      <c r="U7" s="30" t="s">
        <v>58</v>
      </c>
      <c r="V7" s="30" t="s">
        <v>59</v>
      </c>
      <c r="W7" s="30" t="s">
        <v>64</v>
      </c>
      <c r="X7" s="30" t="s">
        <v>60</v>
      </c>
      <c r="Y7" s="30" t="s">
        <v>65</v>
      </c>
      <c r="Z7" s="30" t="s">
        <v>66</v>
      </c>
      <c r="AA7" s="94" t="s">
        <v>61</v>
      </c>
      <c r="AB7" s="94"/>
      <c r="AC7" s="94"/>
      <c r="AD7" s="94" t="s">
        <v>62</v>
      </c>
      <c r="AE7" s="94"/>
      <c r="AF7" s="94"/>
      <c r="AG7" s="59" t="s">
        <v>52</v>
      </c>
      <c r="AH7" s="95" t="s">
        <v>95</v>
      </c>
      <c r="AI7" s="95"/>
      <c r="AJ7" s="95"/>
      <c r="AK7" s="96" t="s">
        <v>154</v>
      </c>
      <c r="AL7" s="115" t="s">
        <v>15</v>
      </c>
      <c r="AM7" s="117" t="s">
        <v>16</v>
      </c>
      <c r="AN7" s="118"/>
      <c r="AO7" s="118"/>
      <c r="AP7" s="119"/>
      <c r="AQ7" s="1" t="s">
        <v>34</v>
      </c>
    </row>
    <row r="8" spans="1:43" ht="81.75" customHeight="1" thickBot="1" x14ac:dyDescent="0.3">
      <c r="A8" s="123"/>
      <c r="B8" s="101"/>
      <c r="C8" s="101"/>
      <c r="D8" s="101"/>
      <c r="E8" s="99"/>
      <c r="F8" s="99"/>
      <c r="G8" s="126"/>
      <c r="H8" s="110"/>
      <c r="I8" s="62" t="s">
        <v>72</v>
      </c>
      <c r="J8" s="63" t="s">
        <v>73</v>
      </c>
      <c r="K8" s="64" t="s">
        <v>73</v>
      </c>
      <c r="L8" s="65" t="s">
        <v>74</v>
      </c>
      <c r="M8" s="66" t="s">
        <v>73</v>
      </c>
      <c r="N8" s="66" t="s">
        <v>73</v>
      </c>
      <c r="O8" s="66" t="s">
        <v>75</v>
      </c>
      <c r="P8" s="66" t="s">
        <v>76</v>
      </c>
      <c r="Q8" s="66" t="s">
        <v>77</v>
      </c>
      <c r="R8" s="67" t="s">
        <v>78</v>
      </c>
      <c r="S8" s="66" t="s">
        <v>79</v>
      </c>
      <c r="T8" s="66" t="s">
        <v>80</v>
      </c>
      <c r="U8" s="66" t="s">
        <v>81</v>
      </c>
      <c r="V8" s="67" t="s">
        <v>78</v>
      </c>
      <c r="W8" s="66" t="s">
        <v>82</v>
      </c>
      <c r="X8" s="66" t="s">
        <v>83</v>
      </c>
      <c r="Y8" s="66" t="s">
        <v>84</v>
      </c>
      <c r="Z8" s="66" t="s">
        <v>84</v>
      </c>
      <c r="AA8" s="61" t="s">
        <v>85</v>
      </c>
      <c r="AB8" s="60" t="s">
        <v>86</v>
      </c>
      <c r="AC8" s="66" t="s">
        <v>87</v>
      </c>
      <c r="AD8" s="61" t="s">
        <v>88</v>
      </c>
      <c r="AE8" s="60" t="s">
        <v>89</v>
      </c>
      <c r="AF8" s="66" t="s">
        <v>90</v>
      </c>
      <c r="AG8" s="66" t="s">
        <v>91</v>
      </c>
      <c r="AH8" s="31" t="s">
        <v>92</v>
      </c>
      <c r="AI8" s="31" t="s">
        <v>93</v>
      </c>
      <c r="AJ8" s="32" t="s">
        <v>94</v>
      </c>
      <c r="AK8" s="97"/>
      <c r="AL8" s="116"/>
      <c r="AM8" s="120"/>
      <c r="AN8" s="120"/>
      <c r="AO8" s="120"/>
      <c r="AP8" s="121"/>
      <c r="AQ8" s="1" t="s">
        <v>34</v>
      </c>
    </row>
    <row r="9" spans="1:43" ht="30" customHeight="1" x14ac:dyDescent="0.25">
      <c r="A9" s="17">
        <v>1</v>
      </c>
      <c r="B9" s="19" t="s">
        <v>101</v>
      </c>
      <c r="C9" s="19" t="s">
        <v>8</v>
      </c>
      <c r="D9" s="68" t="s">
        <v>102</v>
      </c>
      <c r="E9" s="19" t="s">
        <v>69</v>
      </c>
      <c r="F9" s="56" t="s">
        <v>96</v>
      </c>
      <c r="G9" s="47"/>
      <c r="H9" s="50" t="s">
        <v>96</v>
      </c>
      <c r="I9" s="41">
        <v>2</v>
      </c>
      <c r="J9" s="28"/>
      <c r="K9" s="42"/>
      <c r="L9" s="43">
        <v>30</v>
      </c>
      <c r="M9" s="25"/>
      <c r="N9" s="25"/>
      <c r="O9" s="25"/>
      <c r="P9" s="25"/>
      <c r="Q9" s="25"/>
      <c r="R9" s="25"/>
      <c r="S9" s="25"/>
      <c r="T9" s="25"/>
      <c r="U9" s="25"/>
      <c r="V9" s="25"/>
      <c r="W9" s="25"/>
      <c r="X9" s="25"/>
      <c r="Y9" s="25"/>
      <c r="Z9" s="25"/>
      <c r="AA9" s="25"/>
      <c r="AB9" s="25"/>
      <c r="AC9" s="25"/>
      <c r="AD9" s="25"/>
      <c r="AE9" s="25"/>
      <c r="AF9" s="25">
        <v>5</v>
      </c>
      <c r="AG9" s="25"/>
      <c r="AH9" s="53">
        <f>SUM(L9:AE9)</f>
        <v>30</v>
      </c>
      <c r="AI9" s="25">
        <f>+AF9</f>
        <v>5</v>
      </c>
      <c r="AJ9" s="25"/>
      <c r="AK9" s="25"/>
      <c r="AL9" s="44">
        <v>44562</v>
      </c>
      <c r="AM9" s="102" t="s">
        <v>98</v>
      </c>
      <c r="AN9" s="102"/>
      <c r="AO9" s="102"/>
      <c r="AP9" s="103"/>
      <c r="AQ9" s="1" t="s">
        <v>34</v>
      </c>
    </row>
    <row r="10" spans="1:43" ht="28.5" customHeight="1" x14ac:dyDescent="0.25">
      <c r="A10" s="18">
        <v>2</v>
      </c>
      <c r="B10" s="20" t="s">
        <v>103</v>
      </c>
      <c r="C10" s="20" t="s">
        <v>104</v>
      </c>
      <c r="D10" s="69" t="s">
        <v>105</v>
      </c>
      <c r="E10" s="20" t="s">
        <v>69</v>
      </c>
      <c r="F10" s="57" t="s">
        <v>96</v>
      </c>
      <c r="G10" s="48" t="s">
        <v>97</v>
      </c>
      <c r="H10" s="51" t="s">
        <v>96</v>
      </c>
      <c r="I10" s="37">
        <v>2</v>
      </c>
      <c r="J10" s="26"/>
      <c r="K10" s="38"/>
      <c r="L10" s="34">
        <v>30</v>
      </c>
      <c r="M10" s="23"/>
      <c r="N10" s="23"/>
      <c r="O10" s="23"/>
      <c r="P10" s="23"/>
      <c r="Q10" s="23"/>
      <c r="R10" s="23"/>
      <c r="S10" s="23"/>
      <c r="T10" s="23"/>
      <c r="U10" s="23"/>
      <c r="V10" s="23"/>
      <c r="W10" s="23"/>
      <c r="X10" s="23"/>
      <c r="Y10" s="23"/>
      <c r="Z10" s="23"/>
      <c r="AA10" s="23"/>
      <c r="AB10" s="23"/>
      <c r="AC10" s="23"/>
      <c r="AD10" s="23"/>
      <c r="AE10" s="23"/>
      <c r="AF10" s="23">
        <v>2</v>
      </c>
      <c r="AG10" s="23"/>
      <c r="AH10" s="54">
        <v>30</v>
      </c>
      <c r="AI10" s="23">
        <v>2</v>
      </c>
      <c r="AJ10" s="23"/>
      <c r="AK10" s="23"/>
      <c r="AL10" s="22">
        <v>44562</v>
      </c>
      <c r="AM10" s="104" t="s">
        <v>98</v>
      </c>
      <c r="AN10" s="105"/>
      <c r="AO10" s="105"/>
      <c r="AP10" s="106"/>
      <c r="AQ10" s="1" t="s">
        <v>34</v>
      </c>
    </row>
    <row r="11" spans="1:43" ht="28.5" customHeight="1" x14ac:dyDescent="0.25">
      <c r="A11" s="18">
        <v>3</v>
      </c>
      <c r="B11" s="20" t="s">
        <v>106</v>
      </c>
      <c r="C11" s="20" t="s">
        <v>67</v>
      </c>
      <c r="D11" s="69" t="s">
        <v>107</v>
      </c>
      <c r="E11" s="20" t="s">
        <v>69</v>
      </c>
      <c r="F11" s="57" t="s">
        <v>96</v>
      </c>
      <c r="G11" s="48"/>
      <c r="H11" s="51" t="s">
        <v>96</v>
      </c>
      <c r="I11" s="37">
        <v>6</v>
      </c>
      <c r="J11" s="26"/>
      <c r="K11" s="38">
        <v>6</v>
      </c>
      <c r="L11" s="34">
        <v>22</v>
      </c>
      <c r="M11" s="23"/>
      <c r="N11" s="23"/>
      <c r="O11" s="23"/>
      <c r="P11" s="23"/>
      <c r="Q11" s="23"/>
      <c r="R11" s="23">
        <v>3</v>
      </c>
      <c r="S11" s="23"/>
      <c r="T11" s="23"/>
      <c r="U11" s="23"/>
      <c r="V11" s="23"/>
      <c r="W11" s="23"/>
      <c r="X11" s="23"/>
      <c r="Y11" s="23"/>
      <c r="Z11" s="23"/>
      <c r="AA11" s="23"/>
      <c r="AB11" s="23"/>
      <c r="AC11" s="23"/>
      <c r="AD11" s="23"/>
      <c r="AE11" s="23"/>
      <c r="AF11" s="23">
        <v>2</v>
      </c>
      <c r="AG11" s="23"/>
      <c r="AH11" s="54">
        <v>31</v>
      </c>
      <c r="AI11" s="23">
        <v>2</v>
      </c>
      <c r="AJ11" s="23"/>
      <c r="AK11" s="23"/>
      <c r="AL11" s="22">
        <v>44562</v>
      </c>
      <c r="AM11" s="107" t="s">
        <v>98</v>
      </c>
      <c r="AN11" s="107"/>
      <c r="AO11" s="107"/>
      <c r="AP11" s="108"/>
      <c r="AQ11" s="1" t="s">
        <v>34</v>
      </c>
    </row>
    <row r="12" spans="1:43" ht="28.5" customHeight="1" x14ac:dyDescent="0.25">
      <c r="A12" s="18">
        <v>4</v>
      </c>
      <c r="B12" s="20" t="s">
        <v>108</v>
      </c>
      <c r="C12" s="20" t="s">
        <v>67</v>
      </c>
      <c r="D12" s="69" t="s">
        <v>109</v>
      </c>
      <c r="E12" s="20" t="s">
        <v>69</v>
      </c>
      <c r="F12" s="57" t="s">
        <v>96</v>
      </c>
      <c r="G12" s="48"/>
      <c r="H12" s="51" t="s">
        <v>96</v>
      </c>
      <c r="I12" s="37">
        <v>6</v>
      </c>
      <c r="J12" s="26"/>
      <c r="K12" s="38"/>
      <c r="L12" s="34">
        <v>28</v>
      </c>
      <c r="M12" s="23"/>
      <c r="N12" s="23"/>
      <c r="O12" s="23"/>
      <c r="P12" s="23"/>
      <c r="Q12" s="23"/>
      <c r="R12" s="23">
        <v>3</v>
      </c>
      <c r="S12" s="23"/>
      <c r="T12" s="23"/>
      <c r="U12" s="23"/>
      <c r="V12" s="23"/>
      <c r="W12" s="23"/>
      <c r="X12" s="23"/>
      <c r="Y12" s="23"/>
      <c r="Z12" s="23"/>
      <c r="AA12" s="23"/>
      <c r="AB12" s="23"/>
      <c r="AC12" s="23"/>
      <c r="AD12" s="23"/>
      <c r="AE12" s="23"/>
      <c r="AF12" s="23">
        <v>2</v>
      </c>
      <c r="AG12" s="23"/>
      <c r="AH12" s="54">
        <v>31</v>
      </c>
      <c r="AI12" s="23">
        <v>2</v>
      </c>
      <c r="AJ12" s="23"/>
      <c r="AK12" s="23"/>
      <c r="AL12" s="22">
        <v>44562</v>
      </c>
      <c r="AM12" s="107" t="s">
        <v>98</v>
      </c>
      <c r="AN12" s="107"/>
      <c r="AO12" s="107"/>
      <c r="AP12" s="108"/>
      <c r="AQ12" s="1" t="s">
        <v>34</v>
      </c>
    </row>
    <row r="13" spans="1:43" ht="28.5" customHeight="1" x14ac:dyDescent="0.25">
      <c r="A13" s="18">
        <v>5</v>
      </c>
      <c r="B13" s="20" t="s">
        <v>110</v>
      </c>
      <c r="C13" s="20" t="s">
        <v>67</v>
      </c>
      <c r="D13" s="69" t="s">
        <v>105</v>
      </c>
      <c r="E13" s="20" t="s">
        <v>69</v>
      </c>
      <c r="F13" s="57" t="s">
        <v>96</v>
      </c>
      <c r="G13" s="48"/>
      <c r="H13" s="51"/>
      <c r="I13" s="37">
        <v>6</v>
      </c>
      <c r="J13" s="26"/>
      <c r="K13" s="38"/>
      <c r="L13" s="34">
        <v>22</v>
      </c>
      <c r="M13" s="23"/>
      <c r="N13" s="23"/>
      <c r="O13" s="23"/>
      <c r="P13" s="23"/>
      <c r="Q13" s="23"/>
      <c r="R13" s="23">
        <v>3</v>
      </c>
      <c r="S13" s="23"/>
      <c r="T13" s="23"/>
      <c r="U13" s="23"/>
      <c r="V13" s="23"/>
      <c r="W13" s="23"/>
      <c r="X13" s="23"/>
      <c r="Y13" s="23"/>
      <c r="Z13" s="23"/>
      <c r="AA13" s="23"/>
      <c r="AB13" s="23"/>
      <c r="AC13" s="23"/>
      <c r="AD13" s="23"/>
      <c r="AE13" s="23">
        <v>6</v>
      </c>
      <c r="AF13" s="23">
        <v>2</v>
      </c>
      <c r="AG13" s="23"/>
      <c r="AH13" s="54">
        <v>31</v>
      </c>
      <c r="AI13" s="23">
        <v>2</v>
      </c>
      <c r="AJ13" s="23"/>
      <c r="AK13" s="23"/>
      <c r="AL13" s="22">
        <v>44562</v>
      </c>
      <c r="AM13" s="107" t="s">
        <v>98</v>
      </c>
      <c r="AN13" s="107"/>
      <c r="AO13" s="107"/>
      <c r="AP13" s="108"/>
      <c r="AQ13" s="1" t="s">
        <v>34</v>
      </c>
    </row>
    <row r="14" spans="1:43" ht="28.5" customHeight="1" x14ac:dyDescent="0.25">
      <c r="A14" s="18">
        <v>6</v>
      </c>
      <c r="B14" s="20" t="s">
        <v>125</v>
      </c>
      <c r="C14" s="20" t="s">
        <v>68</v>
      </c>
      <c r="D14" s="69" t="s">
        <v>126</v>
      </c>
      <c r="E14" s="20" t="s">
        <v>69</v>
      </c>
      <c r="F14" s="57" t="s">
        <v>126</v>
      </c>
      <c r="G14" s="48"/>
      <c r="H14" s="51"/>
      <c r="I14" s="37">
        <v>15</v>
      </c>
      <c r="J14" s="26"/>
      <c r="K14" s="38"/>
      <c r="L14" s="34">
        <v>18</v>
      </c>
      <c r="M14" s="23"/>
      <c r="N14" s="23"/>
      <c r="O14" s="23"/>
      <c r="P14" s="23"/>
      <c r="Q14" s="23"/>
      <c r="R14" s="23"/>
      <c r="S14" s="23"/>
      <c r="T14" s="23"/>
      <c r="U14" s="23"/>
      <c r="V14" s="23"/>
      <c r="W14" s="23"/>
      <c r="X14" s="23"/>
      <c r="Y14" s="23"/>
      <c r="Z14" s="23"/>
      <c r="AA14" s="23"/>
      <c r="AB14" s="23"/>
      <c r="AC14" s="23"/>
      <c r="AD14" s="23"/>
      <c r="AE14" s="23"/>
      <c r="AF14" s="23"/>
      <c r="AG14" s="23"/>
      <c r="AH14" s="54">
        <v>18</v>
      </c>
      <c r="AI14" s="23"/>
      <c r="AJ14" s="23"/>
      <c r="AK14" s="23"/>
      <c r="AL14" s="22">
        <v>44562</v>
      </c>
      <c r="AM14" s="90" t="s">
        <v>98</v>
      </c>
      <c r="AN14" s="90"/>
      <c r="AO14" s="90"/>
      <c r="AP14" s="91"/>
      <c r="AQ14" s="1" t="s">
        <v>34</v>
      </c>
    </row>
    <row r="15" spans="1:43" ht="28.5" customHeight="1" x14ac:dyDescent="0.25">
      <c r="A15" s="18">
        <v>7</v>
      </c>
      <c r="B15" s="20" t="s">
        <v>147</v>
      </c>
      <c r="C15" s="20" t="s">
        <v>68</v>
      </c>
      <c r="D15" s="69" t="s">
        <v>126</v>
      </c>
      <c r="E15" s="20" t="s">
        <v>69</v>
      </c>
      <c r="F15" s="57" t="s">
        <v>126</v>
      </c>
      <c r="G15" s="48"/>
      <c r="H15" s="51"/>
      <c r="I15" s="37">
        <v>15</v>
      </c>
      <c r="J15" s="26"/>
      <c r="K15" s="38"/>
      <c r="L15" s="34">
        <v>18</v>
      </c>
      <c r="M15" s="23"/>
      <c r="N15" s="23"/>
      <c r="O15" s="23"/>
      <c r="P15" s="23"/>
      <c r="Q15" s="23"/>
      <c r="R15" s="23"/>
      <c r="S15" s="23"/>
      <c r="T15" s="23"/>
      <c r="U15" s="23"/>
      <c r="V15" s="23"/>
      <c r="W15" s="23"/>
      <c r="X15" s="23"/>
      <c r="Y15" s="23"/>
      <c r="Z15" s="23"/>
      <c r="AA15" s="23"/>
      <c r="AB15" s="23"/>
      <c r="AC15" s="23"/>
      <c r="AD15" s="23"/>
      <c r="AE15" s="23"/>
      <c r="AF15" s="23"/>
      <c r="AG15" s="23"/>
      <c r="AH15" s="54">
        <v>18</v>
      </c>
      <c r="AI15" s="23"/>
      <c r="AJ15" s="23"/>
      <c r="AK15" s="23"/>
      <c r="AL15" s="22">
        <v>44562</v>
      </c>
      <c r="AM15" s="90" t="s">
        <v>98</v>
      </c>
      <c r="AN15" s="90"/>
      <c r="AO15" s="90"/>
      <c r="AP15" s="91"/>
      <c r="AQ15" s="1" t="s">
        <v>34</v>
      </c>
    </row>
    <row r="16" spans="1:43" ht="28.5" customHeight="1" x14ac:dyDescent="0.25">
      <c r="A16" s="18">
        <v>8</v>
      </c>
      <c r="B16" s="20" t="s">
        <v>111</v>
      </c>
      <c r="C16" s="20" t="s">
        <v>68</v>
      </c>
      <c r="D16" s="69" t="s">
        <v>99</v>
      </c>
      <c r="E16" s="20" t="s">
        <v>69</v>
      </c>
      <c r="F16" s="57" t="s">
        <v>99</v>
      </c>
      <c r="G16" s="48"/>
      <c r="H16" s="51">
        <f t="shared" ref="H16:H19" si="0">+SUM(I16:K16)+SUM(AE16:AF16)</f>
        <v>20</v>
      </c>
      <c r="I16" s="37">
        <v>15</v>
      </c>
      <c r="J16" s="26">
        <v>5</v>
      </c>
      <c r="K16" s="38"/>
      <c r="L16" s="34"/>
      <c r="M16" s="23"/>
      <c r="N16" s="23">
        <v>2</v>
      </c>
      <c r="O16" s="23">
        <v>2</v>
      </c>
      <c r="P16" s="23"/>
      <c r="Q16" s="23"/>
      <c r="R16" s="23">
        <v>3</v>
      </c>
      <c r="S16" s="23"/>
      <c r="T16" s="23"/>
      <c r="U16" s="23"/>
      <c r="V16" s="23"/>
      <c r="W16" s="23"/>
      <c r="X16" s="23"/>
      <c r="Y16" s="23"/>
      <c r="Z16" s="23"/>
      <c r="AA16" s="23"/>
      <c r="AB16" s="23"/>
      <c r="AC16" s="23"/>
      <c r="AD16" s="23"/>
      <c r="AE16" s="23"/>
      <c r="AF16" s="23"/>
      <c r="AG16" s="23"/>
      <c r="AH16" s="54">
        <f>+SUM(J16:AF16)</f>
        <v>12</v>
      </c>
      <c r="AI16" s="23"/>
      <c r="AJ16" s="23"/>
      <c r="AK16" s="23"/>
      <c r="AL16" s="22">
        <v>44562</v>
      </c>
      <c r="AM16" s="90" t="s">
        <v>98</v>
      </c>
      <c r="AN16" s="90"/>
      <c r="AO16" s="90"/>
      <c r="AP16" s="91"/>
      <c r="AQ16" s="1" t="s">
        <v>34</v>
      </c>
    </row>
    <row r="17" spans="1:46" ht="28.5" customHeight="1" x14ac:dyDescent="0.25">
      <c r="A17" s="18">
        <v>9</v>
      </c>
      <c r="B17" s="20" t="s">
        <v>112</v>
      </c>
      <c r="C17" s="20" t="s">
        <v>68</v>
      </c>
      <c r="D17" s="69" t="s">
        <v>113</v>
      </c>
      <c r="E17" s="20" t="s">
        <v>69</v>
      </c>
      <c r="F17" s="57" t="s">
        <v>113</v>
      </c>
      <c r="G17" s="48"/>
      <c r="H17" s="51">
        <f t="shared" si="0"/>
        <v>30</v>
      </c>
      <c r="I17" s="37">
        <v>15</v>
      </c>
      <c r="J17" s="26">
        <v>6</v>
      </c>
      <c r="K17" s="38">
        <v>9</v>
      </c>
      <c r="L17" s="34"/>
      <c r="M17" s="23"/>
      <c r="N17" s="23">
        <v>2</v>
      </c>
      <c r="O17" s="23">
        <v>3</v>
      </c>
      <c r="P17" s="23"/>
      <c r="Q17" s="23"/>
      <c r="R17" s="23">
        <v>3</v>
      </c>
      <c r="S17" s="23"/>
      <c r="T17" s="23"/>
      <c r="U17" s="23"/>
      <c r="V17" s="23"/>
      <c r="W17" s="23"/>
      <c r="X17" s="23"/>
      <c r="Y17" s="23"/>
      <c r="Z17" s="23"/>
      <c r="AA17" s="23"/>
      <c r="AB17" s="23"/>
      <c r="AC17" s="23"/>
      <c r="AD17" s="23"/>
      <c r="AE17" s="23"/>
      <c r="AF17" s="23"/>
      <c r="AG17" s="23"/>
      <c r="AH17" s="54">
        <f>+SUM(J17:AF17)</f>
        <v>23</v>
      </c>
      <c r="AI17" s="23"/>
      <c r="AJ17" s="23"/>
      <c r="AK17" s="23"/>
      <c r="AL17" s="22">
        <v>44562</v>
      </c>
      <c r="AM17" s="90" t="s">
        <v>98</v>
      </c>
      <c r="AN17" s="90"/>
      <c r="AO17" s="90"/>
      <c r="AP17" s="91"/>
      <c r="AQ17" s="1" t="s">
        <v>34</v>
      </c>
    </row>
    <row r="18" spans="1:46" ht="28.5" customHeight="1" x14ac:dyDescent="0.25">
      <c r="A18" s="18">
        <v>10</v>
      </c>
      <c r="B18" s="20" t="s">
        <v>114</v>
      </c>
      <c r="C18" s="20" t="s">
        <v>68</v>
      </c>
      <c r="D18" s="69" t="s">
        <v>109</v>
      </c>
      <c r="E18" s="20" t="s">
        <v>69</v>
      </c>
      <c r="F18" s="69" t="s">
        <v>109</v>
      </c>
      <c r="G18" s="48"/>
      <c r="H18" s="51">
        <f t="shared" si="0"/>
        <v>22</v>
      </c>
      <c r="I18" s="37">
        <v>15</v>
      </c>
      <c r="J18" s="26">
        <v>6</v>
      </c>
      <c r="K18" s="38">
        <v>1</v>
      </c>
      <c r="L18" s="34"/>
      <c r="M18" s="23"/>
      <c r="N18" s="23">
        <v>2</v>
      </c>
      <c r="O18" s="23">
        <v>2</v>
      </c>
      <c r="P18" s="23"/>
      <c r="Q18" s="23"/>
      <c r="R18" s="23">
        <v>3</v>
      </c>
      <c r="S18" s="23"/>
      <c r="T18" s="23"/>
      <c r="U18" s="23"/>
      <c r="V18" s="23"/>
      <c r="W18" s="23"/>
      <c r="X18" s="23"/>
      <c r="Y18" s="23"/>
      <c r="Z18" s="23"/>
      <c r="AA18" s="23"/>
      <c r="AB18" s="23"/>
      <c r="AC18" s="23"/>
      <c r="AD18" s="23"/>
      <c r="AE18" s="23"/>
      <c r="AF18" s="23"/>
      <c r="AG18" s="23"/>
      <c r="AH18" s="54">
        <f>+SUM(J18:AF18)</f>
        <v>14</v>
      </c>
      <c r="AI18" s="23"/>
      <c r="AJ18" s="23"/>
      <c r="AK18" s="23"/>
      <c r="AL18" s="22">
        <v>44562</v>
      </c>
      <c r="AM18" s="90" t="s">
        <v>98</v>
      </c>
      <c r="AN18" s="90"/>
      <c r="AO18" s="90"/>
      <c r="AP18" s="91"/>
      <c r="AQ18" s="1" t="s">
        <v>34</v>
      </c>
    </row>
    <row r="19" spans="1:46" ht="28.5" customHeight="1" x14ac:dyDescent="0.25">
      <c r="A19" s="18">
        <v>11</v>
      </c>
      <c r="B19" s="20" t="s">
        <v>115</v>
      </c>
      <c r="C19" s="20" t="s">
        <v>68</v>
      </c>
      <c r="D19" s="69" t="s">
        <v>116</v>
      </c>
      <c r="E19" s="20" t="s">
        <v>69</v>
      </c>
      <c r="F19" s="69" t="s">
        <v>116</v>
      </c>
      <c r="G19" s="48"/>
      <c r="H19" s="51">
        <f t="shared" si="0"/>
        <v>30</v>
      </c>
      <c r="I19" s="37">
        <v>15</v>
      </c>
      <c r="J19" s="26">
        <v>6</v>
      </c>
      <c r="K19" s="38">
        <v>9</v>
      </c>
      <c r="L19" s="34"/>
      <c r="M19" s="23"/>
      <c r="N19" s="23">
        <v>2</v>
      </c>
      <c r="O19" s="23">
        <v>3</v>
      </c>
      <c r="P19" s="23"/>
      <c r="Q19" s="23"/>
      <c r="R19" s="23">
        <v>3</v>
      </c>
      <c r="S19" s="23"/>
      <c r="T19" s="23"/>
      <c r="U19" s="23"/>
      <c r="V19" s="23"/>
      <c r="W19" s="23"/>
      <c r="X19" s="23"/>
      <c r="Y19" s="23"/>
      <c r="Z19" s="23"/>
      <c r="AA19" s="23"/>
      <c r="AB19" s="23"/>
      <c r="AC19" s="23"/>
      <c r="AD19" s="23"/>
      <c r="AE19" s="23"/>
      <c r="AF19" s="23"/>
      <c r="AG19" s="23"/>
      <c r="AH19" s="54">
        <f>+SUM(J19:AF19)</f>
        <v>23</v>
      </c>
      <c r="AI19" s="23"/>
      <c r="AJ19" s="23"/>
      <c r="AK19" s="23"/>
      <c r="AL19" s="22">
        <v>44562</v>
      </c>
      <c r="AM19" s="90" t="s">
        <v>98</v>
      </c>
      <c r="AN19" s="90"/>
      <c r="AO19" s="90"/>
      <c r="AP19" s="91"/>
      <c r="AQ19" s="1" t="s">
        <v>34</v>
      </c>
    </row>
    <row r="20" spans="1:46" ht="28.5" customHeight="1" x14ac:dyDescent="0.25">
      <c r="A20" s="18">
        <v>12</v>
      </c>
      <c r="B20" s="20" t="s">
        <v>117</v>
      </c>
      <c r="C20" s="20" t="s">
        <v>68</v>
      </c>
      <c r="D20" s="69" t="s">
        <v>109</v>
      </c>
      <c r="E20" s="20" t="s">
        <v>69</v>
      </c>
      <c r="F20" s="69" t="s">
        <v>109</v>
      </c>
      <c r="G20" s="48"/>
      <c r="H20" s="51">
        <f>+SUM(I20:K20)+SUM(AE20:AF20)</f>
        <v>28</v>
      </c>
      <c r="I20" s="37">
        <v>15</v>
      </c>
      <c r="J20" s="26">
        <v>3</v>
      </c>
      <c r="K20" s="38"/>
      <c r="L20" s="34"/>
      <c r="M20" s="23"/>
      <c r="N20" s="23">
        <v>2</v>
      </c>
      <c r="O20" s="23">
        <v>2</v>
      </c>
      <c r="P20" s="23"/>
      <c r="Q20" s="23"/>
      <c r="R20" s="23">
        <v>3</v>
      </c>
      <c r="S20" s="23"/>
      <c r="T20" s="23"/>
      <c r="U20" s="23"/>
      <c r="V20" s="23"/>
      <c r="W20" s="23"/>
      <c r="X20" s="23"/>
      <c r="Y20" s="23"/>
      <c r="Z20" s="23"/>
      <c r="AA20" s="23"/>
      <c r="AB20" s="23"/>
      <c r="AC20" s="23"/>
      <c r="AD20" s="23"/>
      <c r="AE20" s="23">
        <v>6</v>
      </c>
      <c r="AF20" s="23">
        <v>4</v>
      </c>
      <c r="AG20" s="23"/>
      <c r="AH20" s="54">
        <v>16</v>
      </c>
      <c r="AI20" s="23">
        <v>4</v>
      </c>
      <c r="AJ20" s="23"/>
      <c r="AK20" s="23"/>
      <c r="AL20" s="22">
        <v>44562</v>
      </c>
      <c r="AM20" s="90" t="s">
        <v>98</v>
      </c>
      <c r="AN20" s="90"/>
      <c r="AO20" s="90"/>
      <c r="AP20" s="91"/>
      <c r="AQ20" s="1" t="s">
        <v>34</v>
      </c>
    </row>
    <row r="21" spans="1:46" ht="28.5" customHeight="1" x14ac:dyDescent="0.25">
      <c r="A21" s="18">
        <v>13</v>
      </c>
      <c r="B21" s="20" t="s">
        <v>118</v>
      </c>
      <c r="C21" s="20" t="s">
        <v>68</v>
      </c>
      <c r="D21" s="69" t="s">
        <v>119</v>
      </c>
      <c r="E21" s="20" t="s">
        <v>69</v>
      </c>
      <c r="F21" s="57" t="s">
        <v>119</v>
      </c>
      <c r="G21" s="48"/>
      <c r="H21" s="51" t="str">
        <f t="shared" ref="H21:H41" si="1">+IF(AT21&gt;=30,"30",AT21)</f>
        <v>30</v>
      </c>
      <c r="I21" s="37">
        <v>15</v>
      </c>
      <c r="J21" s="26">
        <v>5</v>
      </c>
      <c r="K21" s="38"/>
      <c r="L21" s="34"/>
      <c r="M21" s="23"/>
      <c r="N21" s="23"/>
      <c r="O21" s="23"/>
      <c r="P21" s="23"/>
      <c r="Q21" s="23"/>
      <c r="R21" s="23"/>
      <c r="S21" s="23"/>
      <c r="T21" s="23"/>
      <c r="U21" s="23"/>
      <c r="V21" s="23"/>
      <c r="W21" s="23"/>
      <c r="X21" s="23"/>
      <c r="Y21" s="23"/>
      <c r="Z21" s="23"/>
      <c r="AA21" s="23"/>
      <c r="AB21" s="23"/>
      <c r="AC21" s="23"/>
      <c r="AD21" s="23"/>
      <c r="AE21" s="23">
        <v>7</v>
      </c>
      <c r="AF21" s="23">
        <v>8</v>
      </c>
      <c r="AG21" s="23"/>
      <c r="AH21" s="54">
        <v>12</v>
      </c>
      <c r="AI21" s="23">
        <v>8</v>
      </c>
      <c r="AJ21" s="23"/>
      <c r="AK21" s="23"/>
      <c r="AL21" s="22">
        <v>44562</v>
      </c>
      <c r="AM21" s="90" t="s">
        <v>98</v>
      </c>
      <c r="AN21" s="90"/>
      <c r="AO21" s="90"/>
      <c r="AP21" s="91"/>
      <c r="AQ21" s="1" t="s">
        <v>34</v>
      </c>
      <c r="AT21" s="1">
        <f>+SUM(I21:K21)+SUM(AE21:AF21)</f>
        <v>35</v>
      </c>
    </row>
    <row r="22" spans="1:46" ht="28.5" customHeight="1" x14ac:dyDescent="0.25">
      <c r="A22" s="18">
        <v>14</v>
      </c>
      <c r="B22" s="20" t="s">
        <v>120</v>
      </c>
      <c r="C22" s="20" t="s">
        <v>68</v>
      </c>
      <c r="D22" s="69" t="s">
        <v>121</v>
      </c>
      <c r="E22" s="20" t="s">
        <v>69</v>
      </c>
      <c r="F22" s="69" t="s">
        <v>121</v>
      </c>
      <c r="G22" s="48"/>
      <c r="H22" s="51" t="str">
        <f t="shared" si="1"/>
        <v>30</v>
      </c>
      <c r="I22" s="37">
        <v>15</v>
      </c>
      <c r="J22" s="26">
        <v>6</v>
      </c>
      <c r="K22" s="38">
        <v>9</v>
      </c>
      <c r="L22" s="34"/>
      <c r="M22" s="23"/>
      <c r="N22" s="23">
        <v>2</v>
      </c>
      <c r="O22" s="23">
        <v>3</v>
      </c>
      <c r="P22" s="23"/>
      <c r="Q22" s="23"/>
      <c r="R22" s="23">
        <v>3</v>
      </c>
      <c r="S22" s="23"/>
      <c r="T22" s="23"/>
      <c r="U22" s="23"/>
      <c r="V22" s="23"/>
      <c r="W22" s="23"/>
      <c r="X22" s="23"/>
      <c r="Y22" s="23"/>
      <c r="Z22" s="23"/>
      <c r="AA22" s="23"/>
      <c r="AB22" s="23"/>
      <c r="AC22" s="23"/>
      <c r="AD22" s="23"/>
      <c r="AE22" s="23"/>
      <c r="AF22" s="23"/>
      <c r="AG22" s="23"/>
      <c r="AH22" s="54">
        <v>23</v>
      </c>
      <c r="AI22" s="23"/>
      <c r="AJ22" s="23"/>
      <c r="AK22" s="23"/>
      <c r="AL22" s="22">
        <v>44562</v>
      </c>
      <c r="AM22" s="90" t="s">
        <v>98</v>
      </c>
      <c r="AN22" s="90"/>
      <c r="AO22" s="90"/>
      <c r="AP22" s="91"/>
      <c r="AQ22" s="1" t="s">
        <v>34</v>
      </c>
      <c r="AT22" s="1">
        <f>+SUM(I22:K22)+SUM(AE22:AF22)</f>
        <v>30</v>
      </c>
    </row>
    <row r="23" spans="1:46" ht="28.5" customHeight="1" x14ac:dyDescent="0.25">
      <c r="A23" s="18">
        <v>15</v>
      </c>
      <c r="B23" s="20" t="s">
        <v>122</v>
      </c>
      <c r="C23" s="20" t="s">
        <v>68</v>
      </c>
      <c r="D23" s="69" t="s">
        <v>116</v>
      </c>
      <c r="E23" s="20" t="s">
        <v>69</v>
      </c>
      <c r="F23" s="69" t="s">
        <v>116</v>
      </c>
      <c r="G23" s="48"/>
      <c r="H23" s="51" t="str">
        <f t="shared" si="1"/>
        <v>30</v>
      </c>
      <c r="I23" s="37">
        <v>15</v>
      </c>
      <c r="J23" s="26">
        <v>6</v>
      </c>
      <c r="K23" s="38">
        <v>9</v>
      </c>
      <c r="L23" s="34"/>
      <c r="M23" s="23"/>
      <c r="N23" s="23">
        <v>2</v>
      </c>
      <c r="O23" s="23">
        <v>3</v>
      </c>
      <c r="P23" s="23"/>
      <c r="Q23" s="23"/>
      <c r="R23" s="23">
        <v>3</v>
      </c>
      <c r="S23" s="23"/>
      <c r="T23" s="23"/>
      <c r="U23" s="23"/>
      <c r="V23" s="23"/>
      <c r="W23" s="23"/>
      <c r="X23" s="23"/>
      <c r="Y23" s="23"/>
      <c r="Z23" s="23"/>
      <c r="AA23" s="23"/>
      <c r="AB23" s="23"/>
      <c r="AC23" s="23"/>
      <c r="AD23" s="23"/>
      <c r="AE23" s="23"/>
      <c r="AF23" s="23"/>
      <c r="AG23" s="23"/>
      <c r="AH23" s="54">
        <v>23</v>
      </c>
      <c r="AI23" s="23"/>
      <c r="AJ23" s="23"/>
      <c r="AK23" s="23"/>
      <c r="AL23" s="22">
        <v>44562</v>
      </c>
      <c r="AM23" s="90" t="s">
        <v>98</v>
      </c>
      <c r="AN23" s="90"/>
      <c r="AO23" s="90"/>
      <c r="AP23" s="91"/>
      <c r="AQ23" s="1" t="s">
        <v>34</v>
      </c>
      <c r="AT23" s="1">
        <f>+SUM(I23:K23)+SUM(AE23:AF23)</f>
        <v>30</v>
      </c>
    </row>
    <row r="24" spans="1:46" ht="28.5" customHeight="1" x14ac:dyDescent="0.25">
      <c r="A24" s="18">
        <v>16</v>
      </c>
      <c r="B24" s="20" t="s">
        <v>123</v>
      </c>
      <c r="C24" s="20" t="s">
        <v>68</v>
      </c>
      <c r="D24" s="70" t="s">
        <v>124</v>
      </c>
      <c r="E24" s="20" t="s">
        <v>69</v>
      </c>
      <c r="F24" s="70" t="s">
        <v>124</v>
      </c>
      <c r="G24" s="48"/>
      <c r="H24" s="51">
        <f t="shared" si="1"/>
        <v>20</v>
      </c>
      <c r="I24" s="37">
        <v>15</v>
      </c>
      <c r="J24" s="26">
        <v>5</v>
      </c>
      <c r="K24" s="38"/>
      <c r="L24" s="34"/>
      <c r="M24" s="23"/>
      <c r="N24" s="23">
        <v>2</v>
      </c>
      <c r="O24" s="23">
        <v>2</v>
      </c>
      <c r="P24" s="23"/>
      <c r="Q24" s="23"/>
      <c r="R24" s="23">
        <v>3</v>
      </c>
      <c r="S24" s="23"/>
      <c r="T24" s="23"/>
      <c r="U24" s="23"/>
      <c r="V24" s="23"/>
      <c r="W24" s="23"/>
      <c r="X24" s="23"/>
      <c r="Y24" s="23"/>
      <c r="Z24" s="23"/>
      <c r="AA24" s="23"/>
      <c r="AB24" s="23"/>
      <c r="AC24" s="23"/>
      <c r="AD24" s="23"/>
      <c r="AE24" s="23"/>
      <c r="AF24" s="23"/>
      <c r="AG24" s="23"/>
      <c r="AH24" s="54">
        <v>12</v>
      </c>
      <c r="AI24" s="23"/>
      <c r="AJ24" s="23"/>
      <c r="AK24" s="23"/>
      <c r="AL24" s="22">
        <v>44562</v>
      </c>
      <c r="AM24" s="90" t="s">
        <v>98</v>
      </c>
      <c r="AN24" s="90"/>
      <c r="AO24" s="90"/>
      <c r="AP24" s="91"/>
      <c r="AQ24" s="1" t="s">
        <v>34</v>
      </c>
      <c r="AT24" s="1">
        <f>+SUM(I24:K24)+SUM(AE24:AF24)</f>
        <v>20</v>
      </c>
    </row>
    <row r="25" spans="1:46" ht="28.5" customHeight="1" x14ac:dyDescent="0.25">
      <c r="A25" s="18">
        <v>17</v>
      </c>
      <c r="B25" s="20" t="s">
        <v>127</v>
      </c>
      <c r="C25" s="20" t="s">
        <v>68</v>
      </c>
      <c r="D25" s="69" t="s">
        <v>99</v>
      </c>
      <c r="E25" s="20" t="s">
        <v>69</v>
      </c>
      <c r="F25" s="57" t="s">
        <v>99</v>
      </c>
      <c r="G25" s="48"/>
      <c r="H25" s="51">
        <f t="shared" si="1"/>
        <v>28</v>
      </c>
      <c r="I25" s="37">
        <v>15</v>
      </c>
      <c r="J25" s="26">
        <v>6</v>
      </c>
      <c r="K25" s="38">
        <v>7</v>
      </c>
      <c r="L25" s="34"/>
      <c r="M25" s="23"/>
      <c r="N25" s="23">
        <v>2</v>
      </c>
      <c r="O25" s="23">
        <v>2</v>
      </c>
      <c r="P25" s="23"/>
      <c r="Q25" s="23"/>
      <c r="R25" s="23">
        <v>3</v>
      </c>
      <c r="S25" s="23"/>
      <c r="T25" s="23"/>
      <c r="U25" s="23"/>
      <c r="V25" s="23"/>
      <c r="W25" s="23"/>
      <c r="X25" s="23"/>
      <c r="Y25" s="23"/>
      <c r="Z25" s="23"/>
      <c r="AA25" s="23"/>
      <c r="AB25" s="23"/>
      <c r="AC25" s="23"/>
      <c r="AD25" s="23"/>
      <c r="AE25" s="23"/>
      <c r="AF25" s="23"/>
      <c r="AG25" s="23"/>
      <c r="AH25" s="54">
        <v>20</v>
      </c>
      <c r="AI25" s="23"/>
      <c r="AJ25" s="23"/>
      <c r="AK25" s="23"/>
      <c r="AL25" s="22">
        <v>44562</v>
      </c>
      <c r="AM25" s="90" t="s">
        <v>98</v>
      </c>
      <c r="AN25" s="90"/>
      <c r="AO25" s="90"/>
      <c r="AP25" s="91"/>
      <c r="AQ25" s="1" t="s">
        <v>34</v>
      </c>
      <c r="AT25" s="1">
        <f t="shared" ref="AT25:AT45" si="2">+SUM(I25:K25)+SUM(AE25:AF25)</f>
        <v>28</v>
      </c>
    </row>
    <row r="26" spans="1:46" ht="28.5" customHeight="1" x14ac:dyDescent="0.25">
      <c r="A26" s="18">
        <v>18</v>
      </c>
      <c r="B26" s="20" t="s">
        <v>128</v>
      </c>
      <c r="C26" s="20" t="s">
        <v>68</v>
      </c>
      <c r="D26" s="69" t="s">
        <v>116</v>
      </c>
      <c r="E26" s="20" t="s">
        <v>69</v>
      </c>
      <c r="F26" s="69" t="s">
        <v>116</v>
      </c>
      <c r="G26" s="48"/>
      <c r="H26" s="51" t="str">
        <f t="shared" si="1"/>
        <v>30</v>
      </c>
      <c r="I26" s="37">
        <v>15</v>
      </c>
      <c r="J26" s="26">
        <v>6</v>
      </c>
      <c r="K26" s="38">
        <v>9</v>
      </c>
      <c r="L26" s="34"/>
      <c r="M26" s="23"/>
      <c r="N26" s="23">
        <v>2</v>
      </c>
      <c r="O26" s="23">
        <v>3</v>
      </c>
      <c r="P26" s="23"/>
      <c r="Q26" s="23"/>
      <c r="R26" s="23">
        <v>3</v>
      </c>
      <c r="S26" s="23"/>
      <c r="T26" s="23"/>
      <c r="U26" s="23"/>
      <c r="V26" s="23"/>
      <c r="W26" s="23"/>
      <c r="X26" s="23"/>
      <c r="Y26" s="23"/>
      <c r="Z26" s="23"/>
      <c r="AA26" s="23"/>
      <c r="AB26" s="23"/>
      <c r="AC26" s="23"/>
      <c r="AD26" s="23"/>
      <c r="AE26" s="23"/>
      <c r="AF26" s="23"/>
      <c r="AG26" s="23"/>
      <c r="AH26" s="54">
        <v>23</v>
      </c>
      <c r="AI26" s="23"/>
      <c r="AJ26" s="23"/>
      <c r="AK26" s="23"/>
      <c r="AL26" s="22">
        <v>44562</v>
      </c>
      <c r="AM26" s="90" t="s">
        <v>98</v>
      </c>
      <c r="AN26" s="90"/>
      <c r="AO26" s="90"/>
      <c r="AP26" s="91"/>
      <c r="AQ26" s="1" t="s">
        <v>34</v>
      </c>
      <c r="AT26" s="1">
        <f t="shared" si="2"/>
        <v>30</v>
      </c>
    </row>
    <row r="27" spans="1:46" ht="28.5" customHeight="1" x14ac:dyDescent="0.25">
      <c r="A27" s="18">
        <v>19</v>
      </c>
      <c r="B27" s="20" t="s">
        <v>129</v>
      </c>
      <c r="C27" s="20" t="s">
        <v>68</v>
      </c>
      <c r="D27" s="69" t="s">
        <v>130</v>
      </c>
      <c r="E27" s="20" t="s">
        <v>69</v>
      </c>
      <c r="F27" s="57" t="s">
        <v>131</v>
      </c>
      <c r="G27" s="48"/>
      <c r="H27" s="51" t="str">
        <f t="shared" si="1"/>
        <v>30</v>
      </c>
      <c r="I27" s="37">
        <v>15</v>
      </c>
      <c r="J27" s="26">
        <v>6</v>
      </c>
      <c r="K27" s="38">
        <v>9</v>
      </c>
      <c r="L27" s="34"/>
      <c r="M27" s="23"/>
      <c r="N27" s="23">
        <v>2</v>
      </c>
      <c r="O27" s="23">
        <v>3</v>
      </c>
      <c r="P27" s="23"/>
      <c r="Q27" s="23"/>
      <c r="R27" s="23">
        <v>3</v>
      </c>
      <c r="S27" s="23"/>
      <c r="T27" s="23"/>
      <c r="U27" s="23"/>
      <c r="V27" s="23"/>
      <c r="W27" s="23"/>
      <c r="X27" s="23"/>
      <c r="Y27" s="23"/>
      <c r="Z27" s="23"/>
      <c r="AA27" s="23"/>
      <c r="AB27" s="23"/>
      <c r="AC27" s="23"/>
      <c r="AD27" s="23"/>
      <c r="AE27" s="23"/>
      <c r="AF27" s="23"/>
      <c r="AG27" s="23"/>
      <c r="AH27" s="54">
        <v>23</v>
      </c>
      <c r="AI27" s="23"/>
      <c r="AJ27" s="23"/>
      <c r="AK27" s="23"/>
      <c r="AL27" s="22">
        <v>44562</v>
      </c>
      <c r="AM27" s="90" t="s">
        <v>98</v>
      </c>
      <c r="AN27" s="90"/>
      <c r="AO27" s="90"/>
      <c r="AP27" s="91"/>
      <c r="AQ27" s="1" t="s">
        <v>34</v>
      </c>
      <c r="AT27" s="1">
        <f t="shared" si="2"/>
        <v>30</v>
      </c>
    </row>
    <row r="28" spans="1:46" ht="28.5" customHeight="1" x14ac:dyDescent="0.25">
      <c r="A28" s="18">
        <v>20</v>
      </c>
      <c r="B28" s="20" t="s">
        <v>132</v>
      </c>
      <c r="C28" s="20" t="s">
        <v>68</v>
      </c>
      <c r="D28" s="69" t="s">
        <v>109</v>
      </c>
      <c r="E28" s="20" t="s">
        <v>69</v>
      </c>
      <c r="F28" s="69" t="s">
        <v>109</v>
      </c>
      <c r="G28" s="48"/>
      <c r="H28" s="51">
        <f t="shared" si="1"/>
        <v>24</v>
      </c>
      <c r="I28" s="37">
        <v>15</v>
      </c>
      <c r="J28" s="26">
        <v>6</v>
      </c>
      <c r="K28" s="38">
        <v>3</v>
      </c>
      <c r="L28" s="34"/>
      <c r="M28" s="23"/>
      <c r="N28" s="23">
        <v>2</v>
      </c>
      <c r="O28" s="23">
        <v>2</v>
      </c>
      <c r="P28" s="23"/>
      <c r="Q28" s="23"/>
      <c r="R28" s="23">
        <v>3</v>
      </c>
      <c r="S28" s="23"/>
      <c r="T28" s="23"/>
      <c r="U28" s="23"/>
      <c r="V28" s="23"/>
      <c r="W28" s="23"/>
      <c r="X28" s="23"/>
      <c r="Y28" s="23"/>
      <c r="Z28" s="23"/>
      <c r="AA28" s="23"/>
      <c r="AB28" s="23"/>
      <c r="AC28" s="23"/>
      <c r="AD28" s="23"/>
      <c r="AE28" s="23"/>
      <c r="AF28" s="23"/>
      <c r="AG28" s="23"/>
      <c r="AH28" s="54">
        <v>16</v>
      </c>
      <c r="AI28" s="23"/>
      <c r="AJ28" s="23"/>
      <c r="AK28" s="23"/>
      <c r="AL28" s="22">
        <v>44562</v>
      </c>
      <c r="AM28" s="90" t="s">
        <v>98</v>
      </c>
      <c r="AN28" s="90"/>
      <c r="AO28" s="90"/>
      <c r="AP28" s="91"/>
      <c r="AQ28" s="1" t="s">
        <v>34</v>
      </c>
      <c r="AT28" s="1">
        <f t="shared" si="2"/>
        <v>24</v>
      </c>
    </row>
    <row r="29" spans="1:46" ht="28.5" customHeight="1" x14ac:dyDescent="0.25">
      <c r="A29" s="18">
        <v>21</v>
      </c>
      <c r="B29" s="20" t="s">
        <v>133</v>
      </c>
      <c r="C29" s="20" t="s">
        <v>68</v>
      </c>
      <c r="D29" s="69" t="s">
        <v>105</v>
      </c>
      <c r="E29" s="20" t="s">
        <v>69</v>
      </c>
      <c r="F29" s="69" t="s">
        <v>105</v>
      </c>
      <c r="G29" s="48"/>
      <c r="H29" s="51" t="str">
        <f t="shared" si="1"/>
        <v>30</v>
      </c>
      <c r="I29" s="37">
        <v>15</v>
      </c>
      <c r="J29" s="26">
        <v>6</v>
      </c>
      <c r="K29" s="38">
        <v>7</v>
      </c>
      <c r="L29" s="34"/>
      <c r="M29" s="23"/>
      <c r="N29" s="23">
        <v>2</v>
      </c>
      <c r="O29" s="23">
        <v>3</v>
      </c>
      <c r="P29" s="23"/>
      <c r="Q29" s="23"/>
      <c r="R29" s="23">
        <v>3</v>
      </c>
      <c r="S29" s="23"/>
      <c r="T29" s="23"/>
      <c r="U29" s="23"/>
      <c r="V29" s="23"/>
      <c r="W29" s="23"/>
      <c r="X29" s="23"/>
      <c r="Y29" s="23"/>
      <c r="Z29" s="23"/>
      <c r="AA29" s="23"/>
      <c r="AB29" s="23"/>
      <c r="AC29" s="23"/>
      <c r="AD29" s="23"/>
      <c r="AE29" s="23">
        <v>5</v>
      </c>
      <c r="AF29" s="23">
        <v>4</v>
      </c>
      <c r="AG29" s="23"/>
      <c r="AH29" s="54">
        <v>26</v>
      </c>
      <c r="AI29" s="23">
        <v>4</v>
      </c>
      <c r="AJ29" s="23"/>
      <c r="AK29" s="23"/>
      <c r="AL29" s="22">
        <v>44562</v>
      </c>
      <c r="AM29" s="90" t="s">
        <v>98</v>
      </c>
      <c r="AN29" s="90"/>
      <c r="AO29" s="90"/>
      <c r="AP29" s="91"/>
      <c r="AQ29" s="1" t="s">
        <v>34</v>
      </c>
      <c r="AT29" s="1">
        <f t="shared" si="2"/>
        <v>37</v>
      </c>
    </row>
    <row r="30" spans="1:46" ht="28.5" customHeight="1" x14ac:dyDescent="0.25">
      <c r="A30" s="18">
        <v>22</v>
      </c>
      <c r="B30" s="20" t="s">
        <v>134</v>
      </c>
      <c r="C30" s="20" t="s">
        <v>68</v>
      </c>
      <c r="D30" s="69" t="s">
        <v>109</v>
      </c>
      <c r="E30" s="20" t="s">
        <v>69</v>
      </c>
      <c r="F30" s="69" t="s">
        <v>109</v>
      </c>
      <c r="G30" s="48"/>
      <c r="H30" s="51" t="str">
        <f t="shared" si="1"/>
        <v>30</v>
      </c>
      <c r="I30" s="37">
        <v>15</v>
      </c>
      <c r="J30" s="26">
        <v>5</v>
      </c>
      <c r="K30" s="38"/>
      <c r="L30" s="34"/>
      <c r="M30" s="23"/>
      <c r="N30" s="23">
        <v>2</v>
      </c>
      <c r="O30" s="23">
        <v>3</v>
      </c>
      <c r="P30" s="23"/>
      <c r="Q30" s="23"/>
      <c r="R30" s="23">
        <v>3</v>
      </c>
      <c r="S30" s="23"/>
      <c r="T30" s="23"/>
      <c r="U30" s="23"/>
      <c r="V30" s="23"/>
      <c r="W30" s="23"/>
      <c r="X30" s="23"/>
      <c r="Y30" s="23"/>
      <c r="Z30" s="23"/>
      <c r="AA30" s="23"/>
      <c r="AB30" s="23"/>
      <c r="AC30" s="23"/>
      <c r="AD30" s="23"/>
      <c r="AE30" s="23">
        <v>9</v>
      </c>
      <c r="AF30" s="23">
        <v>6</v>
      </c>
      <c r="AG30" s="23"/>
      <c r="AH30" s="54">
        <v>22</v>
      </c>
      <c r="AI30" s="23">
        <v>6</v>
      </c>
      <c r="AJ30" s="23"/>
      <c r="AK30" s="23"/>
      <c r="AL30" s="22">
        <v>44562</v>
      </c>
      <c r="AM30" s="90" t="s">
        <v>98</v>
      </c>
      <c r="AN30" s="90"/>
      <c r="AO30" s="90"/>
      <c r="AP30" s="91"/>
      <c r="AQ30" s="1" t="s">
        <v>34</v>
      </c>
      <c r="AT30" s="1">
        <f t="shared" si="2"/>
        <v>35</v>
      </c>
    </row>
    <row r="31" spans="1:46" ht="28.5" customHeight="1" x14ac:dyDescent="0.25">
      <c r="A31" s="18">
        <v>23</v>
      </c>
      <c r="B31" s="20" t="s">
        <v>135</v>
      </c>
      <c r="C31" s="20" t="s">
        <v>68</v>
      </c>
      <c r="D31" s="69" t="s">
        <v>136</v>
      </c>
      <c r="E31" s="20" t="s">
        <v>69</v>
      </c>
      <c r="F31" s="57" t="s">
        <v>136</v>
      </c>
      <c r="G31" s="48"/>
      <c r="H31" s="51" t="str">
        <f t="shared" si="1"/>
        <v>30</v>
      </c>
      <c r="I31" s="37">
        <v>15</v>
      </c>
      <c r="J31" s="26">
        <v>5</v>
      </c>
      <c r="K31" s="38"/>
      <c r="L31" s="34"/>
      <c r="M31" s="23"/>
      <c r="N31" s="23">
        <v>2</v>
      </c>
      <c r="O31" s="23">
        <v>3</v>
      </c>
      <c r="P31" s="23"/>
      <c r="Q31" s="23"/>
      <c r="R31" s="23">
        <v>3</v>
      </c>
      <c r="S31" s="23"/>
      <c r="T31" s="23"/>
      <c r="U31" s="23"/>
      <c r="V31" s="23"/>
      <c r="W31" s="23"/>
      <c r="X31" s="23"/>
      <c r="Y31" s="23"/>
      <c r="Z31" s="23"/>
      <c r="AA31" s="23"/>
      <c r="AB31" s="23"/>
      <c r="AC31" s="23"/>
      <c r="AD31" s="23"/>
      <c r="AE31" s="23">
        <v>8</v>
      </c>
      <c r="AF31" s="23">
        <v>7</v>
      </c>
      <c r="AG31" s="23"/>
      <c r="AH31" s="54">
        <v>21</v>
      </c>
      <c r="AI31" s="23">
        <v>7</v>
      </c>
      <c r="AJ31" s="23"/>
      <c r="AK31" s="23"/>
      <c r="AL31" s="22">
        <v>44562</v>
      </c>
      <c r="AM31" s="90" t="s">
        <v>98</v>
      </c>
      <c r="AN31" s="90"/>
      <c r="AO31" s="90"/>
      <c r="AP31" s="91"/>
      <c r="AQ31" s="1" t="s">
        <v>34</v>
      </c>
      <c r="AT31" s="1">
        <f t="shared" si="2"/>
        <v>35</v>
      </c>
    </row>
    <row r="32" spans="1:46" ht="28.5" customHeight="1" x14ac:dyDescent="0.25">
      <c r="A32" s="18">
        <v>24</v>
      </c>
      <c r="B32" s="20" t="s">
        <v>137</v>
      </c>
      <c r="C32" s="20" t="s">
        <v>68</v>
      </c>
      <c r="D32" s="69" t="s">
        <v>119</v>
      </c>
      <c r="E32" s="20" t="s">
        <v>69</v>
      </c>
      <c r="F32" s="57" t="s">
        <v>119</v>
      </c>
      <c r="G32" s="48"/>
      <c r="H32" s="51">
        <f t="shared" si="1"/>
        <v>24</v>
      </c>
      <c r="I32" s="37">
        <v>15</v>
      </c>
      <c r="J32" s="26">
        <v>6</v>
      </c>
      <c r="K32" s="38">
        <v>3</v>
      </c>
      <c r="L32" s="34"/>
      <c r="M32" s="23"/>
      <c r="N32" s="23">
        <v>2</v>
      </c>
      <c r="O32" s="23">
        <v>2</v>
      </c>
      <c r="P32" s="23"/>
      <c r="Q32" s="23"/>
      <c r="R32" s="23">
        <v>3</v>
      </c>
      <c r="S32" s="23"/>
      <c r="T32" s="23"/>
      <c r="U32" s="23"/>
      <c r="V32" s="23"/>
      <c r="W32" s="23"/>
      <c r="X32" s="23"/>
      <c r="Y32" s="23"/>
      <c r="Z32" s="23"/>
      <c r="AA32" s="23"/>
      <c r="AB32" s="23"/>
      <c r="AC32" s="23"/>
      <c r="AD32" s="23"/>
      <c r="AE32" s="23"/>
      <c r="AF32" s="23"/>
      <c r="AG32" s="23"/>
      <c r="AH32" s="54">
        <v>16</v>
      </c>
      <c r="AI32" s="23"/>
      <c r="AJ32" s="23"/>
      <c r="AK32" s="23"/>
      <c r="AL32" s="22">
        <v>44562</v>
      </c>
      <c r="AM32" s="90" t="s">
        <v>98</v>
      </c>
      <c r="AN32" s="90"/>
      <c r="AO32" s="90"/>
      <c r="AP32" s="91"/>
      <c r="AQ32" s="1" t="s">
        <v>34</v>
      </c>
      <c r="AT32" s="1">
        <f t="shared" si="2"/>
        <v>24</v>
      </c>
    </row>
    <row r="33" spans="1:46" ht="28.5" customHeight="1" x14ac:dyDescent="0.25">
      <c r="A33" s="18">
        <v>25</v>
      </c>
      <c r="B33" s="20" t="s">
        <v>138</v>
      </c>
      <c r="C33" s="20" t="s">
        <v>68</v>
      </c>
      <c r="D33" s="70" t="s">
        <v>124</v>
      </c>
      <c r="E33" s="20" t="s">
        <v>69</v>
      </c>
      <c r="F33" s="70" t="s">
        <v>124</v>
      </c>
      <c r="G33" s="48"/>
      <c r="H33" s="51">
        <f t="shared" si="1"/>
        <v>18</v>
      </c>
      <c r="I33" s="37">
        <v>15</v>
      </c>
      <c r="J33" s="26">
        <v>3</v>
      </c>
      <c r="K33" s="38"/>
      <c r="L33" s="34"/>
      <c r="M33" s="23"/>
      <c r="N33" s="23">
        <v>2</v>
      </c>
      <c r="O33" s="23">
        <v>1</v>
      </c>
      <c r="P33" s="23"/>
      <c r="Q33" s="23"/>
      <c r="R33" s="23">
        <v>3</v>
      </c>
      <c r="S33" s="23"/>
      <c r="T33" s="23"/>
      <c r="U33" s="23"/>
      <c r="V33" s="23"/>
      <c r="W33" s="23"/>
      <c r="X33" s="23"/>
      <c r="Y33" s="23"/>
      <c r="Z33" s="23"/>
      <c r="AA33" s="23"/>
      <c r="AB33" s="23"/>
      <c r="AC33" s="23"/>
      <c r="AD33" s="23"/>
      <c r="AE33" s="23"/>
      <c r="AF33" s="23"/>
      <c r="AG33" s="23"/>
      <c r="AH33" s="54">
        <v>9</v>
      </c>
      <c r="AI33" s="23"/>
      <c r="AJ33" s="23"/>
      <c r="AK33" s="23"/>
      <c r="AL33" s="22">
        <v>44562</v>
      </c>
      <c r="AM33" s="90" t="s">
        <v>98</v>
      </c>
      <c r="AN33" s="90"/>
      <c r="AO33" s="90"/>
      <c r="AP33" s="91"/>
      <c r="AQ33" s="1" t="s">
        <v>34</v>
      </c>
      <c r="AT33" s="1">
        <f t="shared" si="2"/>
        <v>18</v>
      </c>
    </row>
    <row r="34" spans="1:46" ht="28.5" customHeight="1" x14ac:dyDescent="0.25">
      <c r="A34" s="18">
        <v>26</v>
      </c>
      <c r="B34" s="20" t="s">
        <v>139</v>
      </c>
      <c r="C34" s="20" t="s">
        <v>68</v>
      </c>
      <c r="D34" s="69" t="s">
        <v>99</v>
      </c>
      <c r="E34" s="20" t="s">
        <v>69</v>
      </c>
      <c r="F34" s="57" t="s">
        <v>99</v>
      </c>
      <c r="G34" s="48"/>
      <c r="H34" s="51">
        <f t="shared" si="1"/>
        <v>24</v>
      </c>
      <c r="I34" s="37">
        <v>15</v>
      </c>
      <c r="J34" s="26">
        <v>6</v>
      </c>
      <c r="K34" s="38">
        <v>3</v>
      </c>
      <c r="L34" s="34"/>
      <c r="M34" s="23"/>
      <c r="N34" s="23">
        <v>2</v>
      </c>
      <c r="O34" s="23">
        <v>2</v>
      </c>
      <c r="P34" s="23"/>
      <c r="Q34" s="23"/>
      <c r="R34" s="23">
        <v>3</v>
      </c>
      <c r="S34" s="23"/>
      <c r="T34" s="23"/>
      <c r="U34" s="23"/>
      <c r="V34" s="23"/>
      <c r="W34" s="23"/>
      <c r="X34" s="23"/>
      <c r="Y34" s="23"/>
      <c r="Z34" s="23"/>
      <c r="AA34" s="23"/>
      <c r="AB34" s="23"/>
      <c r="AC34" s="23"/>
      <c r="AD34" s="23"/>
      <c r="AE34" s="23"/>
      <c r="AF34" s="23"/>
      <c r="AG34" s="23"/>
      <c r="AH34" s="54">
        <v>16</v>
      </c>
      <c r="AI34" s="23"/>
      <c r="AJ34" s="23"/>
      <c r="AK34" s="23"/>
      <c r="AL34" s="22">
        <v>44562</v>
      </c>
      <c r="AM34" s="90" t="s">
        <v>98</v>
      </c>
      <c r="AN34" s="90"/>
      <c r="AO34" s="90"/>
      <c r="AP34" s="91"/>
      <c r="AQ34" s="1" t="s">
        <v>34</v>
      </c>
      <c r="AT34" s="1">
        <f t="shared" si="2"/>
        <v>24</v>
      </c>
    </row>
    <row r="35" spans="1:46" ht="28.5" customHeight="1" x14ac:dyDescent="0.25">
      <c r="A35" s="18">
        <v>27</v>
      </c>
      <c r="B35" s="20" t="s">
        <v>140</v>
      </c>
      <c r="C35" s="20" t="s">
        <v>68</v>
      </c>
      <c r="D35" s="69" t="s">
        <v>141</v>
      </c>
      <c r="E35" s="20" t="s">
        <v>69</v>
      </c>
      <c r="F35" s="69" t="s">
        <v>141</v>
      </c>
      <c r="G35" s="48"/>
      <c r="H35" s="51">
        <f t="shared" si="1"/>
        <v>15</v>
      </c>
      <c r="I35" s="37">
        <v>15</v>
      </c>
      <c r="J35" s="26"/>
      <c r="K35" s="38"/>
      <c r="L35" s="34">
        <v>18</v>
      </c>
      <c r="M35" s="23"/>
      <c r="N35" s="23"/>
      <c r="O35" s="23"/>
      <c r="P35" s="23"/>
      <c r="Q35" s="23"/>
      <c r="R35" s="23">
        <v>3</v>
      </c>
      <c r="S35" s="23"/>
      <c r="T35" s="23"/>
      <c r="U35" s="23"/>
      <c r="V35" s="23"/>
      <c r="W35" s="23"/>
      <c r="X35" s="23"/>
      <c r="Y35" s="23"/>
      <c r="Z35" s="23"/>
      <c r="AA35" s="23"/>
      <c r="AB35" s="23"/>
      <c r="AC35" s="23"/>
      <c r="AD35" s="23"/>
      <c r="AE35" s="23"/>
      <c r="AF35" s="23"/>
      <c r="AG35" s="23"/>
      <c r="AH35" s="54">
        <v>18</v>
      </c>
      <c r="AI35" s="23"/>
      <c r="AJ35" s="23"/>
      <c r="AK35" s="23"/>
      <c r="AL35" s="22">
        <v>44562</v>
      </c>
      <c r="AM35" s="111" t="s">
        <v>144</v>
      </c>
      <c r="AN35" s="90"/>
      <c r="AO35" s="90"/>
      <c r="AP35" s="91"/>
      <c r="AQ35" s="1" t="s">
        <v>34</v>
      </c>
      <c r="AT35" s="1">
        <f t="shared" si="2"/>
        <v>15</v>
      </c>
    </row>
    <row r="36" spans="1:46" ht="28.5" customHeight="1" x14ac:dyDescent="0.25">
      <c r="A36" s="18">
        <v>28</v>
      </c>
      <c r="B36" s="20" t="s">
        <v>142</v>
      </c>
      <c r="C36" s="20" t="s">
        <v>68</v>
      </c>
      <c r="D36" s="69" t="s">
        <v>109</v>
      </c>
      <c r="E36" s="20" t="s">
        <v>69</v>
      </c>
      <c r="F36" s="69" t="s">
        <v>109</v>
      </c>
      <c r="G36" s="48"/>
      <c r="H36" s="51" t="str">
        <f t="shared" si="1"/>
        <v>30</v>
      </c>
      <c r="I36" s="37">
        <v>15</v>
      </c>
      <c r="J36" s="26">
        <v>1</v>
      </c>
      <c r="K36" s="38"/>
      <c r="L36" s="34"/>
      <c r="M36" s="23"/>
      <c r="N36" s="23">
        <v>2</v>
      </c>
      <c r="O36" s="23">
        <v>3</v>
      </c>
      <c r="P36" s="23"/>
      <c r="Q36" s="23"/>
      <c r="R36" s="23">
        <v>3</v>
      </c>
      <c r="S36" s="23"/>
      <c r="T36" s="23"/>
      <c r="U36" s="23"/>
      <c r="V36" s="23"/>
      <c r="W36" s="23"/>
      <c r="X36" s="23"/>
      <c r="Y36" s="23"/>
      <c r="Z36" s="23"/>
      <c r="AA36" s="23"/>
      <c r="AB36" s="23"/>
      <c r="AC36" s="23"/>
      <c r="AD36" s="23"/>
      <c r="AE36" s="23">
        <v>11</v>
      </c>
      <c r="AF36" s="23">
        <v>4</v>
      </c>
      <c r="AG36" s="23"/>
      <c r="AH36" s="54">
        <v>20</v>
      </c>
      <c r="AI36" s="23">
        <v>4</v>
      </c>
      <c r="AJ36" s="23"/>
      <c r="AK36" s="23"/>
      <c r="AL36" s="22">
        <v>44562</v>
      </c>
      <c r="AM36" s="90" t="s">
        <v>98</v>
      </c>
      <c r="AN36" s="90"/>
      <c r="AO36" s="90"/>
      <c r="AP36" s="91"/>
      <c r="AQ36" s="1" t="s">
        <v>34</v>
      </c>
      <c r="AT36" s="1">
        <f t="shared" si="2"/>
        <v>31</v>
      </c>
    </row>
    <row r="37" spans="1:46" ht="28.5" customHeight="1" x14ac:dyDescent="0.25">
      <c r="A37" s="18">
        <v>29</v>
      </c>
      <c r="B37" s="20" t="s">
        <v>143</v>
      </c>
      <c r="C37" s="20" t="s">
        <v>68</v>
      </c>
      <c r="D37" s="69" t="s">
        <v>119</v>
      </c>
      <c r="E37" s="20" t="s">
        <v>69</v>
      </c>
      <c r="F37" s="57" t="s">
        <v>119</v>
      </c>
      <c r="G37" s="48"/>
      <c r="H37" s="51">
        <f t="shared" si="1"/>
        <v>24</v>
      </c>
      <c r="I37" s="37">
        <v>15</v>
      </c>
      <c r="J37" s="26">
        <v>6</v>
      </c>
      <c r="K37" s="38">
        <v>3</v>
      </c>
      <c r="L37" s="34"/>
      <c r="M37" s="23"/>
      <c r="N37" s="23">
        <v>2</v>
      </c>
      <c r="O37" s="23">
        <v>2</v>
      </c>
      <c r="P37" s="23"/>
      <c r="Q37" s="23"/>
      <c r="R37" s="23">
        <v>3</v>
      </c>
      <c r="S37" s="23"/>
      <c r="T37" s="23"/>
      <c r="U37" s="23"/>
      <c r="V37" s="23"/>
      <c r="W37" s="23"/>
      <c r="X37" s="23"/>
      <c r="Y37" s="23"/>
      <c r="Z37" s="23"/>
      <c r="AA37" s="23"/>
      <c r="AB37" s="23"/>
      <c r="AC37" s="23"/>
      <c r="AD37" s="23"/>
      <c r="AE37" s="23"/>
      <c r="AF37" s="23"/>
      <c r="AG37" s="23"/>
      <c r="AH37" s="54">
        <v>16</v>
      </c>
      <c r="AI37" s="23"/>
      <c r="AJ37" s="23"/>
      <c r="AK37" s="23"/>
      <c r="AL37" s="22">
        <v>44562</v>
      </c>
      <c r="AM37" s="90" t="s">
        <v>98</v>
      </c>
      <c r="AN37" s="90"/>
      <c r="AO37" s="90"/>
      <c r="AP37" s="91"/>
      <c r="AQ37" s="1" t="s">
        <v>34</v>
      </c>
      <c r="AT37" s="1">
        <f t="shared" si="2"/>
        <v>24</v>
      </c>
    </row>
    <row r="38" spans="1:46" ht="28.5" customHeight="1" x14ac:dyDescent="0.25">
      <c r="A38" s="18">
        <v>30</v>
      </c>
      <c r="B38" s="20" t="s">
        <v>145</v>
      </c>
      <c r="C38" s="20" t="s">
        <v>68</v>
      </c>
      <c r="D38" s="69" t="s">
        <v>121</v>
      </c>
      <c r="E38" s="20" t="s">
        <v>69</v>
      </c>
      <c r="F38" s="69" t="s">
        <v>121</v>
      </c>
      <c r="G38" s="48"/>
      <c r="H38" s="51" t="str">
        <f t="shared" si="1"/>
        <v>30</v>
      </c>
      <c r="I38" s="37">
        <v>15</v>
      </c>
      <c r="J38" s="26">
        <v>6</v>
      </c>
      <c r="K38" s="38">
        <v>9</v>
      </c>
      <c r="L38" s="34"/>
      <c r="M38" s="23"/>
      <c r="N38" s="23">
        <v>2</v>
      </c>
      <c r="O38" s="23">
        <v>3</v>
      </c>
      <c r="P38" s="23"/>
      <c r="Q38" s="23"/>
      <c r="R38" s="23">
        <v>3</v>
      </c>
      <c r="S38" s="23"/>
      <c r="T38" s="23"/>
      <c r="U38" s="23"/>
      <c r="V38" s="23"/>
      <c r="W38" s="23"/>
      <c r="X38" s="23"/>
      <c r="Y38" s="23"/>
      <c r="Z38" s="23"/>
      <c r="AA38" s="23"/>
      <c r="AB38" s="23"/>
      <c r="AC38" s="23"/>
      <c r="AD38" s="23"/>
      <c r="AE38" s="23"/>
      <c r="AF38" s="23"/>
      <c r="AG38" s="23"/>
      <c r="AH38" s="54">
        <v>23</v>
      </c>
      <c r="AI38" s="23"/>
      <c r="AJ38" s="23"/>
      <c r="AK38" s="23"/>
      <c r="AL38" s="22">
        <v>44562</v>
      </c>
      <c r="AM38" s="90" t="s">
        <v>98</v>
      </c>
      <c r="AN38" s="90"/>
      <c r="AO38" s="90"/>
      <c r="AP38" s="91"/>
      <c r="AQ38" s="1" t="s">
        <v>34</v>
      </c>
      <c r="AT38" s="1">
        <f t="shared" si="2"/>
        <v>30</v>
      </c>
    </row>
    <row r="39" spans="1:46" ht="28.5" customHeight="1" x14ac:dyDescent="0.25">
      <c r="A39" s="18">
        <v>31</v>
      </c>
      <c r="B39" s="20" t="s">
        <v>146</v>
      </c>
      <c r="C39" s="20" t="s">
        <v>68</v>
      </c>
      <c r="D39" s="69" t="s">
        <v>105</v>
      </c>
      <c r="E39" s="20" t="s">
        <v>69</v>
      </c>
      <c r="F39" s="69" t="s">
        <v>105</v>
      </c>
      <c r="G39" s="48"/>
      <c r="H39" s="51">
        <f t="shared" si="1"/>
        <v>28</v>
      </c>
      <c r="I39" s="37">
        <v>15</v>
      </c>
      <c r="J39" s="26">
        <v>6</v>
      </c>
      <c r="K39" s="38">
        <v>7</v>
      </c>
      <c r="L39" s="34"/>
      <c r="M39" s="23"/>
      <c r="N39" s="23">
        <v>2</v>
      </c>
      <c r="O39" s="23">
        <v>2</v>
      </c>
      <c r="P39" s="23"/>
      <c r="Q39" s="23"/>
      <c r="R39" s="23">
        <v>3</v>
      </c>
      <c r="S39" s="23"/>
      <c r="T39" s="23"/>
      <c r="U39" s="23"/>
      <c r="V39" s="23"/>
      <c r="W39" s="23"/>
      <c r="X39" s="23"/>
      <c r="Y39" s="23"/>
      <c r="Z39" s="23"/>
      <c r="AA39" s="23"/>
      <c r="AB39" s="23"/>
      <c r="AC39" s="23"/>
      <c r="AD39" s="23"/>
      <c r="AE39" s="23"/>
      <c r="AF39" s="23"/>
      <c r="AG39" s="23"/>
      <c r="AH39" s="54">
        <v>20</v>
      </c>
      <c r="AI39" s="23"/>
      <c r="AJ39" s="23"/>
      <c r="AK39" s="23"/>
      <c r="AL39" s="22">
        <v>44562</v>
      </c>
      <c r="AM39" s="90" t="s">
        <v>98</v>
      </c>
      <c r="AN39" s="90"/>
      <c r="AO39" s="90"/>
      <c r="AP39" s="91"/>
      <c r="AQ39" s="1" t="s">
        <v>34</v>
      </c>
      <c r="AT39" s="1">
        <f t="shared" si="2"/>
        <v>28</v>
      </c>
    </row>
    <row r="40" spans="1:46" ht="28.5" customHeight="1" x14ac:dyDescent="0.25">
      <c r="A40" s="18">
        <v>32</v>
      </c>
      <c r="B40" s="20" t="s">
        <v>148</v>
      </c>
      <c r="C40" s="20" t="s">
        <v>68</v>
      </c>
      <c r="D40" s="69" t="s">
        <v>102</v>
      </c>
      <c r="E40" s="20" t="s">
        <v>69</v>
      </c>
      <c r="F40" s="69" t="s">
        <v>102</v>
      </c>
      <c r="G40" s="48"/>
      <c r="H40" s="51">
        <f t="shared" si="1"/>
        <v>20</v>
      </c>
      <c r="I40" s="37">
        <v>15</v>
      </c>
      <c r="J40" s="26">
        <v>5</v>
      </c>
      <c r="K40" s="38"/>
      <c r="L40" s="34"/>
      <c r="M40" s="23"/>
      <c r="N40" s="23">
        <v>2</v>
      </c>
      <c r="O40" s="23">
        <v>1</v>
      </c>
      <c r="P40" s="23"/>
      <c r="Q40" s="23"/>
      <c r="R40" s="23">
        <v>3</v>
      </c>
      <c r="S40" s="23"/>
      <c r="T40" s="23"/>
      <c r="U40" s="23"/>
      <c r="V40" s="23"/>
      <c r="W40" s="23"/>
      <c r="X40" s="23"/>
      <c r="Y40" s="23"/>
      <c r="Z40" s="23"/>
      <c r="AA40" s="23"/>
      <c r="AB40" s="23"/>
      <c r="AC40" s="23"/>
      <c r="AD40" s="23"/>
      <c r="AE40" s="23"/>
      <c r="AF40" s="23"/>
      <c r="AG40" s="23"/>
      <c r="AH40" s="54">
        <v>11</v>
      </c>
      <c r="AI40" s="23"/>
      <c r="AJ40" s="23"/>
      <c r="AK40" s="23"/>
      <c r="AL40" s="22">
        <v>44562</v>
      </c>
      <c r="AM40" s="90" t="s">
        <v>98</v>
      </c>
      <c r="AN40" s="90"/>
      <c r="AO40" s="90"/>
      <c r="AP40" s="91"/>
      <c r="AQ40" s="1" t="s">
        <v>34</v>
      </c>
      <c r="AT40" s="1">
        <f t="shared" si="2"/>
        <v>20</v>
      </c>
    </row>
    <row r="41" spans="1:46" ht="28.5" customHeight="1" x14ac:dyDescent="0.25">
      <c r="A41" s="18">
        <v>33</v>
      </c>
      <c r="B41" s="20" t="s">
        <v>149</v>
      </c>
      <c r="C41" s="20" t="s">
        <v>68</v>
      </c>
      <c r="D41" s="69" t="s">
        <v>109</v>
      </c>
      <c r="E41" s="20" t="s">
        <v>69</v>
      </c>
      <c r="F41" s="69" t="s">
        <v>109</v>
      </c>
      <c r="G41" s="48"/>
      <c r="H41" s="51">
        <f t="shared" si="1"/>
        <v>24</v>
      </c>
      <c r="I41" s="37">
        <v>15</v>
      </c>
      <c r="J41" s="26">
        <v>6</v>
      </c>
      <c r="K41" s="38">
        <v>3</v>
      </c>
      <c r="L41" s="34"/>
      <c r="M41" s="23"/>
      <c r="N41" s="23">
        <v>2</v>
      </c>
      <c r="O41" s="23">
        <v>2</v>
      </c>
      <c r="P41" s="23"/>
      <c r="Q41" s="23"/>
      <c r="R41" s="23">
        <v>3</v>
      </c>
      <c r="S41" s="23"/>
      <c r="T41" s="23"/>
      <c r="U41" s="23"/>
      <c r="V41" s="23"/>
      <c r="W41" s="23"/>
      <c r="X41" s="23"/>
      <c r="Y41" s="23"/>
      <c r="Z41" s="23"/>
      <c r="AA41" s="23"/>
      <c r="AB41" s="23"/>
      <c r="AC41" s="23"/>
      <c r="AD41" s="23"/>
      <c r="AE41" s="23"/>
      <c r="AF41" s="23"/>
      <c r="AG41" s="23"/>
      <c r="AH41" s="54">
        <v>16</v>
      </c>
      <c r="AI41" s="23"/>
      <c r="AJ41" s="23"/>
      <c r="AK41" s="23"/>
      <c r="AL41" s="22">
        <v>44562</v>
      </c>
      <c r="AM41" s="90" t="s">
        <v>98</v>
      </c>
      <c r="AN41" s="90"/>
      <c r="AO41" s="90"/>
      <c r="AP41" s="91"/>
      <c r="AQ41" s="1" t="s">
        <v>34</v>
      </c>
      <c r="AT41" s="1">
        <f t="shared" si="2"/>
        <v>24</v>
      </c>
    </row>
    <row r="42" spans="1:46" ht="28.5" hidden="1" customHeight="1" x14ac:dyDescent="0.25">
      <c r="A42" s="18">
        <v>34</v>
      </c>
      <c r="B42" s="20"/>
      <c r="C42" s="20"/>
      <c r="D42" s="69"/>
      <c r="E42" s="20"/>
      <c r="F42" s="57"/>
      <c r="G42" s="48"/>
      <c r="H42" s="51"/>
      <c r="I42" s="37"/>
      <c r="J42" s="26"/>
      <c r="K42" s="38"/>
      <c r="L42" s="34"/>
      <c r="M42" s="23"/>
      <c r="N42" s="23"/>
      <c r="O42" s="23"/>
      <c r="P42" s="23"/>
      <c r="Q42" s="23"/>
      <c r="R42" s="23"/>
      <c r="S42" s="23"/>
      <c r="T42" s="23"/>
      <c r="U42" s="23"/>
      <c r="V42" s="23"/>
      <c r="W42" s="23"/>
      <c r="X42" s="23"/>
      <c r="Y42" s="23"/>
      <c r="Z42" s="23"/>
      <c r="AA42" s="23"/>
      <c r="AB42" s="23"/>
      <c r="AC42" s="23"/>
      <c r="AD42" s="23"/>
      <c r="AE42" s="23"/>
      <c r="AF42" s="23"/>
      <c r="AG42" s="23"/>
      <c r="AH42" s="54"/>
      <c r="AI42" s="23"/>
      <c r="AJ42" s="23"/>
      <c r="AK42" s="23"/>
      <c r="AL42" s="22">
        <v>44445</v>
      </c>
      <c r="AM42" s="90" t="s">
        <v>98</v>
      </c>
      <c r="AN42" s="90"/>
      <c r="AO42" s="90"/>
      <c r="AP42" s="91"/>
      <c r="AT42" s="1">
        <f t="shared" si="2"/>
        <v>0</v>
      </c>
    </row>
    <row r="43" spans="1:46" ht="28.5" hidden="1" customHeight="1" x14ac:dyDescent="0.25">
      <c r="A43" s="18">
        <v>35</v>
      </c>
      <c r="B43" s="20"/>
      <c r="C43" s="20"/>
      <c r="D43" s="69"/>
      <c r="E43" s="20"/>
      <c r="F43" s="57"/>
      <c r="G43" s="48"/>
      <c r="H43" s="51"/>
      <c r="I43" s="37"/>
      <c r="J43" s="26"/>
      <c r="K43" s="38"/>
      <c r="L43" s="34"/>
      <c r="M43" s="23"/>
      <c r="N43" s="23"/>
      <c r="O43" s="23"/>
      <c r="P43" s="23"/>
      <c r="Q43" s="23"/>
      <c r="R43" s="23"/>
      <c r="S43" s="23"/>
      <c r="T43" s="23"/>
      <c r="U43" s="23"/>
      <c r="V43" s="23"/>
      <c r="W43" s="23"/>
      <c r="X43" s="23"/>
      <c r="Y43" s="23"/>
      <c r="Z43" s="23"/>
      <c r="AA43" s="23"/>
      <c r="AB43" s="23"/>
      <c r="AC43" s="23"/>
      <c r="AD43" s="23"/>
      <c r="AE43" s="23"/>
      <c r="AF43" s="23"/>
      <c r="AG43" s="23"/>
      <c r="AH43" s="54"/>
      <c r="AI43" s="23"/>
      <c r="AJ43" s="23"/>
      <c r="AK43" s="23"/>
      <c r="AL43" s="22">
        <v>44378</v>
      </c>
      <c r="AM43" s="90" t="s">
        <v>98</v>
      </c>
      <c r="AN43" s="90"/>
      <c r="AO43" s="90"/>
      <c r="AP43" s="91"/>
      <c r="AT43" s="1">
        <f t="shared" si="2"/>
        <v>0</v>
      </c>
    </row>
    <row r="44" spans="1:46" ht="28.5" hidden="1" customHeight="1" x14ac:dyDescent="0.25">
      <c r="A44" s="18">
        <v>36</v>
      </c>
      <c r="B44" s="20"/>
      <c r="C44" s="20"/>
      <c r="D44" s="69"/>
      <c r="E44" s="20"/>
      <c r="F44" s="57"/>
      <c r="G44" s="48"/>
      <c r="H44" s="51"/>
      <c r="I44" s="37"/>
      <c r="J44" s="26"/>
      <c r="K44" s="38"/>
      <c r="L44" s="34"/>
      <c r="M44" s="23"/>
      <c r="N44" s="23"/>
      <c r="O44" s="23"/>
      <c r="P44" s="23"/>
      <c r="Q44" s="23"/>
      <c r="R44" s="23"/>
      <c r="S44" s="23"/>
      <c r="T44" s="23"/>
      <c r="U44" s="23"/>
      <c r="V44" s="23"/>
      <c r="W44" s="23"/>
      <c r="X44" s="23"/>
      <c r="Y44" s="23"/>
      <c r="Z44" s="23"/>
      <c r="AA44" s="23"/>
      <c r="AB44" s="23"/>
      <c r="AC44" s="23"/>
      <c r="AD44" s="23"/>
      <c r="AE44" s="23"/>
      <c r="AF44" s="23"/>
      <c r="AG44" s="23"/>
      <c r="AH44" s="54"/>
      <c r="AI44" s="23"/>
      <c r="AJ44" s="23"/>
      <c r="AK44" s="23"/>
      <c r="AL44" s="22">
        <v>44378</v>
      </c>
      <c r="AM44" s="90" t="s">
        <v>98</v>
      </c>
      <c r="AN44" s="90"/>
      <c r="AO44" s="90"/>
      <c r="AP44" s="91"/>
      <c r="AT44" s="1">
        <f t="shared" si="2"/>
        <v>0</v>
      </c>
    </row>
    <row r="45" spans="1:46" ht="28.5" hidden="1" customHeight="1" x14ac:dyDescent="0.25">
      <c r="A45" s="18">
        <v>37</v>
      </c>
      <c r="B45" s="20"/>
      <c r="C45" s="20"/>
      <c r="D45" s="69"/>
      <c r="E45" s="20"/>
      <c r="F45" s="57"/>
      <c r="G45" s="48"/>
      <c r="H45" s="51"/>
      <c r="I45" s="37"/>
      <c r="J45" s="26"/>
      <c r="K45" s="38"/>
      <c r="L45" s="34"/>
      <c r="M45" s="23"/>
      <c r="N45" s="23"/>
      <c r="O45" s="23"/>
      <c r="P45" s="23"/>
      <c r="Q45" s="23"/>
      <c r="R45" s="23"/>
      <c r="S45" s="23"/>
      <c r="T45" s="23"/>
      <c r="U45" s="23"/>
      <c r="V45" s="23"/>
      <c r="W45" s="23"/>
      <c r="X45" s="23"/>
      <c r="Y45" s="23"/>
      <c r="Z45" s="23"/>
      <c r="AA45" s="23"/>
      <c r="AB45" s="23"/>
      <c r="AC45" s="23"/>
      <c r="AD45" s="23"/>
      <c r="AE45" s="23"/>
      <c r="AF45" s="23"/>
      <c r="AG45" s="23"/>
      <c r="AH45" s="54"/>
      <c r="AI45" s="23"/>
      <c r="AJ45" s="23"/>
      <c r="AK45" s="23"/>
      <c r="AL45" s="22">
        <v>44378</v>
      </c>
      <c r="AM45" s="90" t="s">
        <v>98</v>
      </c>
      <c r="AN45" s="90"/>
      <c r="AO45" s="90"/>
      <c r="AP45" s="91"/>
      <c r="AT45" s="1">
        <f t="shared" si="2"/>
        <v>0</v>
      </c>
    </row>
    <row r="46" spans="1:46" ht="28.5" hidden="1" customHeight="1" x14ac:dyDescent="0.25">
      <c r="A46" s="18">
        <v>38</v>
      </c>
      <c r="B46" s="20"/>
      <c r="C46" s="20"/>
      <c r="D46" s="69"/>
      <c r="E46" s="20"/>
      <c r="F46" s="57"/>
      <c r="G46" s="48"/>
      <c r="H46" s="51"/>
      <c r="I46" s="37"/>
      <c r="J46" s="26"/>
      <c r="K46" s="38"/>
      <c r="L46" s="34"/>
      <c r="M46" s="23"/>
      <c r="N46" s="23"/>
      <c r="O46" s="23"/>
      <c r="P46" s="23"/>
      <c r="Q46" s="23"/>
      <c r="R46" s="23"/>
      <c r="S46" s="23"/>
      <c r="T46" s="23"/>
      <c r="U46" s="23"/>
      <c r="V46" s="23"/>
      <c r="W46" s="23"/>
      <c r="X46" s="23"/>
      <c r="Y46" s="23"/>
      <c r="Z46" s="23"/>
      <c r="AA46" s="23"/>
      <c r="AB46" s="23"/>
      <c r="AC46" s="23"/>
      <c r="AD46" s="23"/>
      <c r="AE46" s="23"/>
      <c r="AF46" s="23"/>
      <c r="AG46" s="23"/>
      <c r="AH46" s="54"/>
      <c r="AI46" s="23"/>
      <c r="AJ46" s="23"/>
      <c r="AK46" s="23"/>
      <c r="AL46" s="22">
        <v>44378</v>
      </c>
      <c r="AM46" s="90" t="s">
        <v>98</v>
      </c>
      <c r="AN46" s="90"/>
      <c r="AO46" s="90"/>
      <c r="AP46" s="91"/>
    </row>
    <row r="47" spans="1:46" ht="28.5" hidden="1" customHeight="1" x14ac:dyDescent="0.25">
      <c r="A47" s="18">
        <v>39</v>
      </c>
      <c r="B47" s="20"/>
      <c r="C47" s="20"/>
      <c r="D47" s="69"/>
      <c r="E47" s="20"/>
      <c r="F47" s="57"/>
      <c r="G47" s="48"/>
      <c r="H47" s="51"/>
      <c r="I47" s="37"/>
      <c r="J47" s="26"/>
      <c r="K47" s="38"/>
      <c r="L47" s="34"/>
      <c r="M47" s="23"/>
      <c r="N47" s="23"/>
      <c r="O47" s="23"/>
      <c r="P47" s="23"/>
      <c r="Q47" s="23"/>
      <c r="R47" s="23"/>
      <c r="S47" s="23"/>
      <c r="T47" s="23"/>
      <c r="U47" s="23"/>
      <c r="V47" s="23"/>
      <c r="W47" s="23"/>
      <c r="X47" s="23"/>
      <c r="Y47" s="23"/>
      <c r="Z47" s="23"/>
      <c r="AA47" s="23"/>
      <c r="AB47" s="23"/>
      <c r="AC47" s="23"/>
      <c r="AD47" s="23"/>
      <c r="AE47" s="23"/>
      <c r="AF47" s="23"/>
      <c r="AG47" s="23"/>
      <c r="AH47" s="54"/>
      <c r="AI47" s="23"/>
      <c r="AJ47" s="23"/>
      <c r="AK47" s="23"/>
      <c r="AL47" s="22">
        <v>44378</v>
      </c>
      <c r="AM47" s="90" t="s">
        <v>98</v>
      </c>
      <c r="AN47" s="90"/>
      <c r="AO47" s="90"/>
      <c r="AP47" s="91"/>
    </row>
    <row r="48" spans="1:46" ht="28.5" hidden="1" customHeight="1" x14ac:dyDescent="0.25">
      <c r="A48" s="18">
        <v>40</v>
      </c>
      <c r="B48" s="20"/>
      <c r="C48" s="20"/>
      <c r="D48" s="69"/>
      <c r="E48" s="20"/>
      <c r="F48" s="57"/>
      <c r="G48" s="48"/>
      <c r="H48" s="51"/>
      <c r="I48" s="37"/>
      <c r="J48" s="26"/>
      <c r="K48" s="38"/>
      <c r="L48" s="34"/>
      <c r="M48" s="23"/>
      <c r="N48" s="23"/>
      <c r="O48" s="23"/>
      <c r="P48" s="23"/>
      <c r="Q48" s="23"/>
      <c r="R48" s="23"/>
      <c r="S48" s="23"/>
      <c r="T48" s="23"/>
      <c r="U48" s="23"/>
      <c r="V48" s="23"/>
      <c r="W48" s="23"/>
      <c r="X48" s="23"/>
      <c r="Y48" s="23"/>
      <c r="Z48" s="23"/>
      <c r="AA48" s="23"/>
      <c r="AB48" s="23"/>
      <c r="AC48" s="23"/>
      <c r="AD48" s="23"/>
      <c r="AE48" s="23"/>
      <c r="AF48" s="23"/>
      <c r="AG48" s="23"/>
      <c r="AH48" s="54"/>
      <c r="AI48" s="23"/>
      <c r="AJ48" s="23"/>
      <c r="AK48" s="23"/>
      <c r="AL48" s="22">
        <v>44378</v>
      </c>
      <c r="AM48" s="90" t="s">
        <v>98</v>
      </c>
      <c r="AN48" s="90"/>
      <c r="AO48" s="90"/>
      <c r="AP48" s="91"/>
    </row>
    <row r="49" spans="1:42" ht="28.5" hidden="1" customHeight="1" x14ac:dyDescent="0.25">
      <c r="A49" s="18">
        <v>41</v>
      </c>
      <c r="B49" s="20"/>
      <c r="C49" s="20"/>
      <c r="D49" s="69"/>
      <c r="E49" s="20"/>
      <c r="F49" s="57"/>
      <c r="G49" s="48"/>
      <c r="H49" s="51"/>
      <c r="I49" s="37"/>
      <c r="J49" s="26"/>
      <c r="K49" s="38"/>
      <c r="L49" s="34"/>
      <c r="M49" s="23"/>
      <c r="N49" s="23"/>
      <c r="O49" s="23"/>
      <c r="P49" s="23"/>
      <c r="Q49" s="23"/>
      <c r="R49" s="23"/>
      <c r="S49" s="23"/>
      <c r="T49" s="23"/>
      <c r="U49" s="23"/>
      <c r="V49" s="23"/>
      <c r="W49" s="23"/>
      <c r="X49" s="23"/>
      <c r="Y49" s="23"/>
      <c r="Z49" s="23"/>
      <c r="AA49" s="23"/>
      <c r="AB49" s="23"/>
      <c r="AC49" s="23"/>
      <c r="AD49" s="23"/>
      <c r="AE49" s="23"/>
      <c r="AF49" s="23"/>
      <c r="AG49" s="23"/>
      <c r="AH49" s="54"/>
      <c r="AI49" s="23"/>
      <c r="AJ49" s="23"/>
      <c r="AK49" s="23"/>
      <c r="AL49" s="22">
        <v>44378</v>
      </c>
      <c r="AM49" s="90" t="s">
        <v>98</v>
      </c>
      <c r="AN49" s="90"/>
      <c r="AO49" s="90"/>
      <c r="AP49" s="91"/>
    </row>
    <row r="50" spans="1:42" ht="28.5" hidden="1" customHeight="1" x14ac:dyDescent="0.25">
      <c r="A50" s="18">
        <v>42</v>
      </c>
      <c r="B50" s="20"/>
      <c r="C50" s="20"/>
      <c r="D50" s="69"/>
      <c r="E50" s="20"/>
      <c r="F50" s="57"/>
      <c r="G50" s="48"/>
      <c r="H50" s="51"/>
      <c r="I50" s="37"/>
      <c r="J50" s="26"/>
      <c r="K50" s="38"/>
      <c r="L50" s="34"/>
      <c r="M50" s="23"/>
      <c r="N50" s="23"/>
      <c r="O50" s="23"/>
      <c r="P50" s="23"/>
      <c r="Q50" s="23"/>
      <c r="R50" s="23"/>
      <c r="S50" s="23"/>
      <c r="T50" s="23"/>
      <c r="U50" s="23"/>
      <c r="V50" s="23"/>
      <c r="W50" s="23"/>
      <c r="X50" s="23"/>
      <c r="Y50" s="23"/>
      <c r="Z50" s="23"/>
      <c r="AA50" s="23"/>
      <c r="AB50" s="23"/>
      <c r="AC50" s="23"/>
      <c r="AD50" s="23"/>
      <c r="AE50" s="23"/>
      <c r="AF50" s="23"/>
      <c r="AG50" s="23"/>
      <c r="AH50" s="54"/>
      <c r="AI50" s="23"/>
      <c r="AJ50" s="23"/>
      <c r="AK50" s="23"/>
      <c r="AL50" s="22">
        <v>44378</v>
      </c>
      <c r="AM50" s="90" t="s">
        <v>98</v>
      </c>
      <c r="AN50" s="90"/>
      <c r="AO50" s="90"/>
      <c r="AP50" s="91"/>
    </row>
    <row r="51" spans="1:42" ht="28.5" hidden="1" customHeight="1" x14ac:dyDescent="0.25">
      <c r="A51" s="18">
        <v>43</v>
      </c>
      <c r="B51" s="20"/>
      <c r="C51" s="20"/>
      <c r="D51" s="69"/>
      <c r="E51" s="20"/>
      <c r="F51" s="57"/>
      <c r="G51" s="48"/>
      <c r="H51" s="51"/>
      <c r="I51" s="37"/>
      <c r="J51" s="26"/>
      <c r="K51" s="38"/>
      <c r="L51" s="34"/>
      <c r="M51" s="23"/>
      <c r="N51" s="23"/>
      <c r="O51" s="23"/>
      <c r="P51" s="23"/>
      <c r="Q51" s="23"/>
      <c r="R51" s="23"/>
      <c r="S51" s="23"/>
      <c r="T51" s="23"/>
      <c r="U51" s="23"/>
      <c r="V51" s="23"/>
      <c r="W51" s="23"/>
      <c r="X51" s="23"/>
      <c r="Y51" s="23"/>
      <c r="Z51" s="23"/>
      <c r="AA51" s="23"/>
      <c r="AB51" s="23"/>
      <c r="AC51" s="23"/>
      <c r="AD51" s="23"/>
      <c r="AE51" s="23"/>
      <c r="AF51" s="23"/>
      <c r="AG51" s="23"/>
      <c r="AH51" s="54"/>
      <c r="AI51" s="23"/>
      <c r="AJ51" s="23"/>
      <c r="AK51" s="23"/>
      <c r="AL51" s="22">
        <v>44378</v>
      </c>
      <c r="AM51" s="90" t="s">
        <v>98</v>
      </c>
      <c r="AN51" s="90"/>
      <c r="AO51" s="90"/>
      <c r="AP51" s="91"/>
    </row>
    <row r="52" spans="1:42" ht="28.5" hidden="1" customHeight="1" x14ac:dyDescent="0.25">
      <c r="A52" s="18">
        <v>44</v>
      </c>
      <c r="B52" s="20"/>
      <c r="C52" s="20"/>
      <c r="D52" s="69"/>
      <c r="E52" s="20"/>
      <c r="F52" s="57"/>
      <c r="G52" s="48"/>
      <c r="H52" s="51"/>
      <c r="I52" s="37"/>
      <c r="J52" s="26"/>
      <c r="K52" s="38"/>
      <c r="L52" s="34"/>
      <c r="M52" s="23"/>
      <c r="N52" s="23"/>
      <c r="O52" s="23"/>
      <c r="P52" s="23"/>
      <c r="Q52" s="23"/>
      <c r="R52" s="23"/>
      <c r="S52" s="23"/>
      <c r="T52" s="23"/>
      <c r="U52" s="23"/>
      <c r="V52" s="23"/>
      <c r="W52" s="23"/>
      <c r="X52" s="23"/>
      <c r="Y52" s="23"/>
      <c r="Z52" s="23"/>
      <c r="AA52" s="23"/>
      <c r="AB52" s="23"/>
      <c r="AC52" s="23"/>
      <c r="AD52" s="23"/>
      <c r="AE52" s="23"/>
      <c r="AF52" s="23"/>
      <c r="AG52" s="23"/>
      <c r="AH52" s="54"/>
      <c r="AI52" s="23"/>
      <c r="AJ52" s="23"/>
      <c r="AK52" s="23"/>
      <c r="AL52" s="22">
        <v>44378</v>
      </c>
      <c r="AM52" s="90" t="s">
        <v>98</v>
      </c>
      <c r="AN52" s="90"/>
      <c r="AO52" s="90"/>
      <c r="AP52" s="91"/>
    </row>
    <row r="53" spans="1:42" ht="28.5" hidden="1" customHeight="1" x14ac:dyDescent="0.25">
      <c r="A53" s="18">
        <v>45</v>
      </c>
      <c r="B53" s="20"/>
      <c r="C53" s="20"/>
      <c r="D53" s="69"/>
      <c r="E53" s="20"/>
      <c r="F53" s="57"/>
      <c r="G53" s="48"/>
      <c r="H53" s="51"/>
      <c r="I53" s="37"/>
      <c r="J53" s="26"/>
      <c r="K53" s="38"/>
      <c r="L53" s="34"/>
      <c r="M53" s="23"/>
      <c r="N53" s="23"/>
      <c r="O53" s="23"/>
      <c r="P53" s="23"/>
      <c r="Q53" s="23"/>
      <c r="R53" s="23"/>
      <c r="S53" s="23"/>
      <c r="T53" s="23"/>
      <c r="U53" s="23"/>
      <c r="V53" s="23"/>
      <c r="W53" s="23"/>
      <c r="X53" s="23"/>
      <c r="Y53" s="23"/>
      <c r="Z53" s="23"/>
      <c r="AA53" s="23"/>
      <c r="AB53" s="23"/>
      <c r="AC53" s="23"/>
      <c r="AD53" s="23"/>
      <c r="AE53" s="23"/>
      <c r="AF53" s="23"/>
      <c r="AG53" s="23"/>
      <c r="AH53" s="54"/>
      <c r="AI53" s="23"/>
      <c r="AJ53" s="23"/>
      <c r="AK53" s="23"/>
      <c r="AL53" s="22">
        <v>44378</v>
      </c>
      <c r="AM53" s="90" t="s">
        <v>98</v>
      </c>
      <c r="AN53" s="90"/>
      <c r="AO53" s="90"/>
      <c r="AP53" s="91"/>
    </row>
    <row r="54" spans="1:42" ht="28.5" hidden="1" customHeight="1" x14ac:dyDescent="0.25">
      <c r="A54" s="18">
        <v>46</v>
      </c>
      <c r="B54" s="20"/>
      <c r="C54" s="20"/>
      <c r="D54" s="69"/>
      <c r="E54" s="20"/>
      <c r="F54" s="57"/>
      <c r="G54" s="48"/>
      <c r="H54" s="51"/>
      <c r="I54" s="37"/>
      <c r="J54" s="26"/>
      <c r="K54" s="38"/>
      <c r="L54" s="34"/>
      <c r="M54" s="23"/>
      <c r="N54" s="23"/>
      <c r="O54" s="23"/>
      <c r="P54" s="23"/>
      <c r="Q54" s="23"/>
      <c r="R54" s="23"/>
      <c r="S54" s="23"/>
      <c r="T54" s="23"/>
      <c r="U54" s="23"/>
      <c r="V54" s="23"/>
      <c r="W54" s="23"/>
      <c r="X54" s="23"/>
      <c r="Y54" s="23"/>
      <c r="Z54" s="23"/>
      <c r="AA54" s="23"/>
      <c r="AB54" s="23"/>
      <c r="AC54" s="23"/>
      <c r="AD54" s="23"/>
      <c r="AE54" s="23"/>
      <c r="AF54" s="23"/>
      <c r="AG54" s="23"/>
      <c r="AH54" s="54"/>
      <c r="AI54" s="23"/>
      <c r="AJ54" s="23"/>
      <c r="AK54" s="23"/>
      <c r="AL54" s="22">
        <v>44378</v>
      </c>
      <c r="AM54" s="90" t="s">
        <v>98</v>
      </c>
      <c r="AN54" s="90"/>
      <c r="AO54" s="90"/>
      <c r="AP54" s="91"/>
    </row>
    <row r="55" spans="1:42" ht="28.5" hidden="1" customHeight="1" x14ac:dyDescent="0.25">
      <c r="A55" s="18">
        <v>47</v>
      </c>
      <c r="B55" s="20"/>
      <c r="C55" s="20"/>
      <c r="D55" s="69"/>
      <c r="E55" s="20"/>
      <c r="F55" s="57"/>
      <c r="G55" s="48"/>
      <c r="H55" s="51"/>
      <c r="I55" s="37"/>
      <c r="J55" s="26"/>
      <c r="K55" s="38"/>
      <c r="L55" s="34"/>
      <c r="M55" s="23"/>
      <c r="N55" s="23"/>
      <c r="O55" s="23"/>
      <c r="P55" s="23"/>
      <c r="Q55" s="23"/>
      <c r="R55" s="23"/>
      <c r="S55" s="23"/>
      <c r="T55" s="23"/>
      <c r="U55" s="23"/>
      <c r="V55" s="23"/>
      <c r="W55" s="23"/>
      <c r="X55" s="23"/>
      <c r="Y55" s="23"/>
      <c r="Z55" s="23"/>
      <c r="AA55" s="23"/>
      <c r="AB55" s="23"/>
      <c r="AC55" s="23"/>
      <c r="AD55" s="23"/>
      <c r="AE55" s="23"/>
      <c r="AF55" s="23"/>
      <c r="AG55" s="23"/>
      <c r="AH55" s="54"/>
      <c r="AI55" s="23"/>
      <c r="AJ55" s="23"/>
      <c r="AK55" s="23"/>
      <c r="AL55" s="22">
        <v>44378</v>
      </c>
      <c r="AM55" s="90" t="s">
        <v>98</v>
      </c>
      <c r="AN55" s="90"/>
      <c r="AO55" s="90"/>
      <c r="AP55" s="91"/>
    </row>
    <row r="56" spans="1:42" ht="28.5" hidden="1" customHeight="1" x14ac:dyDescent="0.25">
      <c r="A56" s="18">
        <v>48</v>
      </c>
      <c r="B56" s="20"/>
      <c r="C56" s="20"/>
      <c r="D56" s="69"/>
      <c r="E56" s="20"/>
      <c r="F56" s="57"/>
      <c r="G56" s="48"/>
      <c r="H56" s="51"/>
      <c r="I56" s="37"/>
      <c r="J56" s="26"/>
      <c r="K56" s="38"/>
      <c r="L56" s="34"/>
      <c r="M56" s="23"/>
      <c r="N56" s="23"/>
      <c r="O56" s="23"/>
      <c r="P56" s="23"/>
      <c r="Q56" s="23"/>
      <c r="R56" s="23"/>
      <c r="S56" s="23"/>
      <c r="T56" s="23"/>
      <c r="U56" s="23"/>
      <c r="V56" s="23"/>
      <c r="W56" s="23"/>
      <c r="X56" s="23"/>
      <c r="Y56" s="23"/>
      <c r="Z56" s="23"/>
      <c r="AA56" s="23"/>
      <c r="AB56" s="23"/>
      <c r="AC56" s="23"/>
      <c r="AD56" s="23"/>
      <c r="AE56" s="23"/>
      <c r="AF56" s="23"/>
      <c r="AG56" s="23"/>
      <c r="AH56" s="54"/>
      <c r="AI56" s="23"/>
      <c r="AJ56" s="23"/>
      <c r="AK56" s="23"/>
      <c r="AL56" s="22">
        <v>44378</v>
      </c>
      <c r="AM56" s="90" t="s">
        <v>98</v>
      </c>
      <c r="AN56" s="90"/>
      <c r="AO56" s="90"/>
      <c r="AP56" s="91"/>
    </row>
    <row r="57" spans="1:42" ht="28.5" hidden="1" customHeight="1" x14ac:dyDescent="0.25">
      <c r="A57" s="18">
        <v>49</v>
      </c>
      <c r="B57" s="20"/>
      <c r="C57" s="20"/>
      <c r="D57" s="69"/>
      <c r="E57" s="20"/>
      <c r="F57" s="57"/>
      <c r="G57" s="48"/>
      <c r="H57" s="51"/>
      <c r="I57" s="37"/>
      <c r="J57" s="26"/>
      <c r="K57" s="38"/>
      <c r="L57" s="34"/>
      <c r="M57" s="23"/>
      <c r="N57" s="23"/>
      <c r="O57" s="23"/>
      <c r="P57" s="23"/>
      <c r="Q57" s="23"/>
      <c r="R57" s="23"/>
      <c r="S57" s="23"/>
      <c r="T57" s="23"/>
      <c r="U57" s="23"/>
      <c r="V57" s="23"/>
      <c r="W57" s="23"/>
      <c r="X57" s="23"/>
      <c r="Y57" s="23"/>
      <c r="Z57" s="23"/>
      <c r="AA57" s="23"/>
      <c r="AB57" s="23"/>
      <c r="AC57" s="23"/>
      <c r="AD57" s="23"/>
      <c r="AE57" s="23"/>
      <c r="AF57" s="23"/>
      <c r="AG57" s="23"/>
      <c r="AH57" s="54"/>
      <c r="AI57" s="23"/>
      <c r="AJ57" s="23"/>
      <c r="AK57" s="23"/>
      <c r="AL57" s="22">
        <v>44378</v>
      </c>
      <c r="AM57" s="90" t="s">
        <v>98</v>
      </c>
      <c r="AN57" s="90"/>
      <c r="AO57" s="90"/>
      <c r="AP57" s="91"/>
    </row>
    <row r="58" spans="1:42" ht="28.5" hidden="1" customHeight="1" x14ac:dyDescent="0.25">
      <c r="A58" s="18">
        <v>50</v>
      </c>
      <c r="B58" s="20"/>
      <c r="C58" s="20"/>
      <c r="D58" s="69"/>
      <c r="E58" s="20"/>
      <c r="F58" s="57"/>
      <c r="G58" s="48"/>
      <c r="H58" s="51"/>
      <c r="I58" s="37"/>
      <c r="J58" s="26"/>
      <c r="K58" s="38"/>
      <c r="L58" s="34"/>
      <c r="M58" s="23"/>
      <c r="N58" s="23"/>
      <c r="O58" s="23"/>
      <c r="P58" s="23"/>
      <c r="Q58" s="23"/>
      <c r="R58" s="23"/>
      <c r="S58" s="23"/>
      <c r="T58" s="23"/>
      <c r="U58" s="23"/>
      <c r="V58" s="23"/>
      <c r="W58" s="23"/>
      <c r="X58" s="23"/>
      <c r="Y58" s="23"/>
      <c r="Z58" s="23"/>
      <c r="AA58" s="23"/>
      <c r="AB58" s="23"/>
      <c r="AC58" s="23"/>
      <c r="AD58" s="23"/>
      <c r="AE58" s="23"/>
      <c r="AF58" s="23"/>
      <c r="AG58" s="23"/>
      <c r="AH58" s="54"/>
      <c r="AI58" s="23"/>
      <c r="AJ58" s="23"/>
      <c r="AK58" s="23"/>
      <c r="AL58" s="22">
        <v>44378</v>
      </c>
      <c r="AM58" s="90" t="s">
        <v>98</v>
      </c>
      <c r="AN58" s="90"/>
      <c r="AO58" s="90"/>
      <c r="AP58" s="91"/>
    </row>
    <row r="59" spans="1:42" ht="28.5" hidden="1" customHeight="1" x14ac:dyDescent="0.25">
      <c r="A59" s="18">
        <v>51</v>
      </c>
      <c r="B59" s="20"/>
      <c r="C59" s="20"/>
      <c r="D59" s="69"/>
      <c r="E59" s="20"/>
      <c r="F59" s="57"/>
      <c r="G59" s="48"/>
      <c r="H59" s="51"/>
      <c r="I59" s="37"/>
      <c r="J59" s="26"/>
      <c r="K59" s="38"/>
      <c r="L59" s="34"/>
      <c r="M59" s="23"/>
      <c r="N59" s="23"/>
      <c r="O59" s="23"/>
      <c r="P59" s="23"/>
      <c r="Q59" s="23"/>
      <c r="R59" s="23"/>
      <c r="S59" s="23"/>
      <c r="T59" s="23"/>
      <c r="U59" s="23"/>
      <c r="V59" s="23"/>
      <c r="W59" s="23"/>
      <c r="X59" s="23"/>
      <c r="Y59" s="23"/>
      <c r="Z59" s="23"/>
      <c r="AA59" s="23"/>
      <c r="AB59" s="23"/>
      <c r="AC59" s="23"/>
      <c r="AD59" s="23"/>
      <c r="AE59" s="23"/>
      <c r="AF59" s="23"/>
      <c r="AG59" s="23"/>
      <c r="AH59" s="54"/>
      <c r="AI59" s="23"/>
      <c r="AJ59" s="23"/>
      <c r="AK59" s="23"/>
      <c r="AL59" s="22">
        <v>44378</v>
      </c>
      <c r="AM59" s="90"/>
      <c r="AN59" s="90"/>
      <c r="AO59" s="90"/>
      <c r="AP59" s="91"/>
    </row>
    <row r="60" spans="1:42" ht="28.5" hidden="1" customHeight="1" x14ac:dyDescent="0.25">
      <c r="A60" s="18">
        <v>52</v>
      </c>
      <c r="B60" s="20"/>
      <c r="C60" s="20"/>
      <c r="D60" s="69"/>
      <c r="E60" s="20"/>
      <c r="F60" s="57"/>
      <c r="G60" s="48"/>
      <c r="H60" s="51"/>
      <c r="I60" s="37"/>
      <c r="J60" s="26"/>
      <c r="K60" s="38"/>
      <c r="L60" s="34"/>
      <c r="M60" s="23"/>
      <c r="N60" s="23"/>
      <c r="O60" s="23"/>
      <c r="P60" s="23"/>
      <c r="Q60" s="23"/>
      <c r="R60" s="23"/>
      <c r="S60" s="23"/>
      <c r="T60" s="23"/>
      <c r="U60" s="23"/>
      <c r="V60" s="23"/>
      <c r="W60" s="23"/>
      <c r="X60" s="23"/>
      <c r="Y60" s="23"/>
      <c r="Z60" s="23"/>
      <c r="AA60" s="23"/>
      <c r="AB60" s="23"/>
      <c r="AC60" s="23"/>
      <c r="AD60" s="23"/>
      <c r="AE60" s="23"/>
      <c r="AF60" s="23"/>
      <c r="AG60" s="23"/>
      <c r="AH60" s="54"/>
      <c r="AI60" s="23"/>
      <c r="AJ60" s="23"/>
      <c r="AK60" s="23"/>
      <c r="AL60" s="22">
        <v>44378</v>
      </c>
      <c r="AM60" s="90"/>
      <c r="AN60" s="90"/>
      <c r="AO60" s="90"/>
      <c r="AP60" s="91"/>
    </row>
    <row r="61" spans="1:42" ht="28.5" hidden="1" customHeight="1" x14ac:dyDescent="0.25">
      <c r="A61" s="18">
        <v>53</v>
      </c>
      <c r="B61" s="20"/>
      <c r="C61" s="20"/>
      <c r="D61" s="69"/>
      <c r="E61" s="20"/>
      <c r="F61" s="57"/>
      <c r="G61" s="48"/>
      <c r="H61" s="51"/>
      <c r="I61" s="37"/>
      <c r="J61" s="26"/>
      <c r="K61" s="38"/>
      <c r="L61" s="34"/>
      <c r="M61" s="23"/>
      <c r="N61" s="23"/>
      <c r="O61" s="23"/>
      <c r="P61" s="23"/>
      <c r="Q61" s="23"/>
      <c r="R61" s="23"/>
      <c r="S61" s="23"/>
      <c r="T61" s="23"/>
      <c r="U61" s="23"/>
      <c r="V61" s="23"/>
      <c r="W61" s="23"/>
      <c r="X61" s="23"/>
      <c r="Y61" s="23"/>
      <c r="Z61" s="23"/>
      <c r="AA61" s="23"/>
      <c r="AB61" s="23"/>
      <c r="AC61" s="23"/>
      <c r="AD61" s="23"/>
      <c r="AE61" s="23"/>
      <c r="AF61" s="23"/>
      <c r="AG61" s="23"/>
      <c r="AH61" s="54"/>
      <c r="AI61" s="23"/>
      <c r="AJ61" s="23"/>
      <c r="AK61" s="23"/>
      <c r="AL61" s="22">
        <v>44378</v>
      </c>
      <c r="AM61" s="90"/>
      <c r="AN61" s="90"/>
      <c r="AO61" s="90"/>
      <c r="AP61" s="91"/>
    </row>
    <row r="62" spans="1:42" ht="28.5" hidden="1" customHeight="1" x14ac:dyDescent="0.25">
      <c r="A62" s="18">
        <v>54</v>
      </c>
      <c r="B62" s="20"/>
      <c r="C62" s="20"/>
      <c r="D62" s="69"/>
      <c r="E62" s="20"/>
      <c r="F62" s="57"/>
      <c r="G62" s="48"/>
      <c r="H62" s="51"/>
      <c r="I62" s="37"/>
      <c r="J62" s="26"/>
      <c r="K62" s="38"/>
      <c r="L62" s="34"/>
      <c r="M62" s="23"/>
      <c r="N62" s="23"/>
      <c r="O62" s="23"/>
      <c r="P62" s="23"/>
      <c r="Q62" s="23"/>
      <c r="R62" s="23"/>
      <c r="S62" s="23"/>
      <c r="T62" s="23"/>
      <c r="U62" s="23"/>
      <c r="V62" s="23"/>
      <c r="W62" s="23"/>
      <c r="X62" s="23"/>
      <c r="Y62" s="23"/>
      <c r="Z62" s="23"/>
      <c r="AA62" s="23"/>
      <c r="AB62" s="23"/>
      <c r="AC62" s="23"/>
      <c r="AD62" s="23"/>
      <c r="AE62" s="23"/>
      <c r="AF62" s="23"/>
      <c r="AG62" s="23"/>
      <c r="AH62" s="54"/>
      <c r="AI62" s="23"/>
      <c r="AJ62" s="23"/>
      <c r="AK62" s="23"/>
      <c r="AL62" s="22">
        <v>44378</v>
      </c>
      <c r="AM62" s="90"/>
      <c r="AN62" s="90"/>
      <c r="AO62" s="90"/>
      <c r="AP62" s="91"/>
    </row>
    <row r="63" spans="1:42" ht="28.5" hidden="1" customHeight="1" x14ac:dyDescent="0.25">
      <c r="A63" s="18">
        <v>55</v>
      </c>
      <c r="B63" s="20"/>
      <c r="C63" s="20"/>
      <c r="D63" s="69"/>
      <c r="E63" s="20"/>
      <c r="F63" s="57"/>
      <c r="G63" s="48"/>
      <c r="H63" s="51"/>
      <c r="I63" s="37"/>
      <c r="J63" s="26"/>
      <c r="K63" s="38"/>
      <c r="L63" s="34"/>
      <c r="M63" s="23"/>
      <c r="N63" s="23"/>
      <c r="O63" s="23"/>
      <c r="P63" s="23"/>
      <c r="Q63" s="23"/>
      <c r="R63" s="23"/>
      <c r="S63" s="23"/>
      <c r="T63" s="23"/>
      <c r="U63" s="23"/>
      <c r="V63" s="23"/>
      <c r="W63" s="23"/>
      <c r="X63" s="23"/>
      <c r="Y63" s="23"/>
      <c r="Z63" s="23"/>
      <c r="AA63" s="23"/>
      <c r="AB63" s="23"/>
      <c r="AC63" s="23"/>
      <c r="AD63" s="23"/>
      <c r="AE63" s="23"/>
      <c r="AF63" s="23"/>
      <c r="AG63" s="23"/>
      <c r="AH63" s="54"/>
      <c r="AI63" s="23"/>
      <c r="AJ63" s="23"/>
      <c r="AK63" s="23"/>
      <c r="AL63" s="22">
        <v>44378</v>
      </c>
      <c r="AM63" s="90"/>
      <c r="AN63" s="90"/>
      <c r="AO63" s="90"/>
      <c r="AP63" s="91"/>
    </row>
    <row r="64" spans="1:42" ht="28.5" hidden="1" customHeight="1" x14ac:dyDescent="0.25">
      <c r="A64" s="18">
        <v>56</v>
      </c>
      <c r="B64" s="20"/>
      <c r="C64" s="20"/>
      <c r="D64" s="69"/>
      <c r="E64" s="20"/>
      <c r="F64" s="57"/>
      <c r="G64" s="48"/>
      <c r="H64" s="51"/>
      <c r="I64" s="37"/>
      <c r="J64" s="26"/>
      <c r="K64" s="38"/>
      <c r="L64" s="34"/>
      <c r="M64" s="23"/>
      <c r="N64" s="23"/>
      <c r="O64" s="23"/>
      <c r="P64" s="23"/>
      <c r="Q64" s="23"/>
      <c r="R64" s="23"/>
      <c r="S64" s="23"/>
      <c r="T64" s="23"/>
      <c r="U64" s="23"/>
      <c r="V64" s="23"/>
      <c r="W64" s="23"/>
      <c r="X64" s="23"/>
      <c r="Y64" s="23"/>
      <c r="Z64" s="23"/>
      <c r="AA64" s="23"/>
      <c r="AB64" s="23"/>
      <c r="AC64" s="23"/>
      <c r="AD64" s="23"/>
      <c r="AE64" s="23"/>
      <c r="AF64" s="23"/>
      <c r="AG64" s="23"/>
      <c r="AH64" s="54"/>
      <c r="AI64" s="23"/>
      <c r="AJ64" s="23"/>
      <c r="AK64" s="23"/>
      <c r="AL64" s="22">
        <v>44378</v>
      </c>
      <c r="AM64" s="90"/>
      <c r="AN64" s="90"/>
      <c r="AO64" s="90"/>
      <c r="AP64" s="91"/>
    </row>
    <row r="65" spans="1:42" ht="28.5" hidden="1" customHeight="1" x14ac:dyDescent="0.25">
      <c r="A65" s="18">
        <v>57</v>
      </c>
      <c r="B65" s="20"/>
      <c r="C65" s="20"/>
      <c r="D65" s="69"/>
      <c r="E65" s="20"/>
      <c r="F65" s="57"/>
      <c r="G65" s="48"/>
      <c r="H65" s="51"/>
      <c r="I65" s="37"/>
      <c r="J65" s="26"/>
      <c r="K65" s="38"/>
      <c r="L65" s="34"/>
      <c r="M65" s="23"/>
      <c r="N65" s="23"/>
      <c r="O65" s="23"/>
      <c r="P65" s="23"/>
      <c r="Q65" s="23"/>
      <c r="R65" s="23"/>
      <c r="S65" s="23"/>
      <c r="T65" s="23"/>
      <c r="U65" s="23"/>
      <c r="V65" s="23"/>
      <c r="W65" s="23"/>
      <c r="X65" s="23"/>
      <c r="Y65" s="23"/>
      <c r="Z65" s="23"/>
      <c r="AA65" s="23"/>
      <c r="AB65" s="23"/>
      <c r="AC65" s="23"/>
      <c r="AD65" s="23"/>
      <c r="AE65" s="23"/>
      <c r="AF65" s="23"/>
      <c r="AG65" s="23"/>
      <c r="AH65" s="54"/>
      <c r="AI65" s="23"/>
      <c r="AJ65" s="23"/>
      <c r="AK65" s="23"/>
      <c r="AL65" s="22">
        <v>44378</v>
      </c>
      <c r="AM65" s="90"/>
      <c r="AN65" s="90"/>
      <c r="AO65" s="90"/>
      <c r="AP65" s="91"/>
    </row>
    <row r="66" spans="1:42" ht="28.5" hidden="1" customHeight="1" x14ac:dyDescent="0.25">
      <c r="A66" s="18">
        <v>58</v>
      </c>
      <c r="B66" s="20"/>
      <c r="C66" s="20"/>
      <c r="D66" s="69"/>
      <c r="E66" s="20"/>
      <c r="F66" s="57"/>
      <c r="G66" s="48"/>
      <c r="H66" s="51"/>
      <c r="I66" s="37"/>
      <c r="J66" s="26"/>
      <c r="K66" s="38"/>
      <c r="L66" s="34"/>
      <c r="M66" s="23"/>
      <c r="N66" s="23"/>
      <c r="O66" s="23"/>
      <c r="P66" s="23"/>
      <c r="Q66" s="23"/>
      <c r="R66" s="23"/>
      <c r="S66" s="23"/>
      <c r="T66" s="23"/>
      <c r="U66" s="23"/>
      <c r="V66" s="23"/>
      <c r="W66" s="23"/>
      <c r="X66" s="23"/>
      <c r="Y66" s="23"/>
      <c r="Z66" s="23"/>
      <c r="AA66" s="23"/>
      <c r="AB66" s="23"/>
      <c r="AC66" s="23"/>
      <c r="AD66" s="23"/>
      <c r="AE66" s="23"/>
      <c r="AF66" s="23"/>
      <c r="AG66" s="23"/>
      <c r="AH66" s="54"/>
      <c r="AI66" s="23"/>
      <c r="AJ66" s="23"/>
      <c r="AK66" s="23"/>
      <c r="AL66" s="22">
        <v>44378</v>
      </c>
      <c r="AM66" s="90"/>
      <c r="AN66" s="90"/>
      <c r="AO66" s="90"/>
      <c r="AP66" s="91"/>
    </row>
    <row r="67" spans="1:42" ht="28.5" hidden="1" customHeight="1" x14ac:dyDescent="0.25">
      <c r="A67" s="18">
        <v>59</v>
      </c>
      <c r="B67" s="20"/>
      <c r="C67" s="20"/>
      <c r="D67" s="69"/>
      <c r="E67" s="20"/>
      <c r="F67" s="57"/>
      <c r="G67" s="48"/>
      <c r="H67" s="51"/>
      <c r="I67" s="37"/>
      <c r="J67" s="26"/>
      <c r="K67" s="38"/>
      <c r="L67" s="34"/>
      <c r="M67" s="23"/>
      <c r="N67" s="23"/>
      <c r="O67" s="23"/>
      <c r="P67" s="23"/>
      <c r="Q67" s="23"/>
      <c r="R67" s="23"/>
      <c r="S67" s="23"/>
      <c r="T67" s="23"/>
      <c r="U67" s="23"/>
      <c r="V67" s="23"/>
      <c r="W67" s="23"/>
      <c r="X67" s="23"/>
      <c r="Y67" s="23"/>
      <c r="Z67" s="23"/>
      <c r="AA67" s="23"/>
      <c r="AB67" s="23"/>
      <c r="AC67" s="23"/>
      <c r="AD67" s="23"/>
      <c r="AE67" s="23"/>
      <c r="AF67" s="23"/>
      <c r="AG67" s="23"/>
      <c r="AH67" s="54"/>
      <c r="AI67" s="23"/>
      <c r="AJ67" s="23"/>
      <c r="AK67" s="23"/>
      <c r="AL67" s="22">
        <v>44378</v>
      </c>
      <c r="AM67" s="90"/>
      <c r="AN67" s="90"/>
      <c r="AO67" s="90"/>
      <c r="AP67" s="91"/>
    </row>
    <row r="68" spans="1:42" ht="28.5" hidden="1" customHeight="1" x14ac:dyDescent="0.25">
      <c r="A68" s="18">
        <v>60</v>
      </c>
      <c r="B68" s="20"/>
      <c r="C68" s="20"/>
      <c r="D68" s="69"/>
      <c r="E68" s="20"/>
      <c r="F68" s="57"/>
      <c r="G68" s="48"/>
      <c r="H68" s="51"/>
      <c r="I68" s="37"/>
      <c r="J68" s="26"/>
      <c r="K68" s="38"/>
      <c r="L68" s="34"/>
      <c r="M68" s="23"/>
      <c r="N68" s="23"/>
      <c r="O68" s="23"/>
      <c r="P68" s="23"/>
      <c r="Q68" s="23"/>
      <c r="R68" s="23"/>
      <c r="S68" s="23"/>
      <c r="T68" s="23"/>
      <c r="U68" s="23"/>
      <c r="V68" s="23"/>
      <c r="W68" s="23"/>
      <c r="X68" s="23"/>
      <c r="Y68" s="23"/>
      <c r="Z68" s="23"/>
      <c r="AA68" s="23"/>
      <c r="AB68" s="23"/>
      <c r="AC68" s="23"/>
      <c r="AD68" s="23"/>
      <c r="AE68" s="23"/>
      <c r="AF68" s="23"/>
      <c r="AG68" s="23"/>
      <c r="AH68" s="54"/>
      <c r="AI68" s="23"/>
      <c r="AJ68" s="23"/>
      <c r="AK68" s="23"/>
      <c r="AL68" s="22">
        <v>44378</v>
      </c>
      <c r="AM68" s="90"/>
      <c r="AN68" s="90"/>
      <c r="AO68" s="90"/>
      <c r="AP68" s="91"/>
    </row>
    <row r="69" spans="1:42" ht="28.5" hidden="1" customHeight="1" x14ac:dyDescent="0.25">
      <c r="A69" s="18">
        <v>61</v>
      </c>
      <c r="B69" s="20"/>
      <c r="C69" s="20"/>
      <c r="D69" s="69"/>
      <c r="E69" s="20"/>
      <c r="F69" s="57"/>
      <c r="G69" s="48"/>
      <c r="H69" s="51"/>
      <c r="I69" s="37"/>
      <c r="J69" s="26"/>
      <c r="K69" s="38"/>
      <c r="L69" s="34"/>
      <c r="M69" s="23"/>
      <c r="N69" s="23"/>
      <c r="O69" s="23"/>
      <c r="P69" s="23"/>
      <c r="Q69" s="23"/>
      <c r="R69" s="23"/>
      <c r="S69" s="23"/>
      <c r="T69" s="23"/>
      <c r="U69" s="23"/>
      <c r="V69" s="23"/>
      <c r="W69" s="23"/>
      <c r="X69" s="23"/>
      <c r="Y69" s="23"/>
      <c r="Z69" s="23"/>
      <c r="AA69" s="23"/>
      <c r="AB69" s="23"/>
      <c r="AC69" s="23"/>
      <c r="AD69" s="23"/>
      <c r="AE69" s="23"/>
      <c r="AF69" s="23"/>
      <c r="AG69" s="23"/>
      <c r="AH69" s="54"/>
      <c r="AI69" s="23"/>
      <c r="AJ69" s="23"/>
      <c r="AK69" s="23"/>
      <c r="AL69" s="22">
        <v>44378</v>
      </c>
      <c r="AM69" s="90"/>
      <c r="AN69" s="90"/>
      <c r="AO69" s="90"/>
      <c r="AP69" s="91"/>
    </row>
    <row r="70" spans="1:42" ht="28.5" hidden="1" customHeight="1" x14ac:dyDescent="0.25">
      <c r="A70" s="18">
        <v>62</v>
      </c>
      <c r="B70" s="20"/>
      <c r="C70" s="20"/>
      <c r="D70" s="69"/>
      <c r="E70" s="20"/>
      <c r="F70" s="57"/>
      <c r="G70" s="48"/>
      <c r="H70" s="51"/>
      <c r="I70" s="37"/>
      <c r="J70" s="26"/>
      <c r="K70" s="38"/>
      <c r="L70" s="34"/>
      <c r="M70" s="23"/>
      <c r="N70" s="23"/>
      <c r="O70" s="23"/>
      <c r="P70" s="23"/>
      <c r="Q70" s="23"/>
      <c r="R70" s="23"/>
      <c r="S70" s="23"/>
      <c r="T70" s="23"/>
      <c r="U70" s="23"/>
      <c r="V70" s="23"/>
      <c r="W70" s="23"/>
      <c r="X70" s="23"/>
      <c r="Y70" s="23"/>
      <c r="Z70" s="23"/>
      <c r="AA70" s="23"/>
      <c r="AB70" s="23"/>
      <c r="AC70" s="23"/>
      <c r="AD70" s="23"/>
      <c r="AE70" s="23"/>
      <c r="AF70" s="23"/>
      <c r="AG70" s="23"/>
      <c r="AH70" s="54"/>
      <c r="AI70" s="23"/>
      <c r="AJ70" s="23"/>
      <c r="AK70" s="23"/>
      <c r="AL70" s="22">
        <v>44378</v>
      </c>
      <c r="AM70" s="90"/>
      <c r="AN70" s="90"/>
      <c r="AO70" s="90"/>
      <c r="AP70" s="91"/>
    </row>
    <row r="71" spans="1:42" ht="28.5" hidden="1" customHeight="1" x14ac:dyDescent="0.25">
      <c r="A71" s="18">
        <v>63</v>
      </c>
      <c r="B71" s="20"/>
      <c r="C71" s="20"/>
      <c r="D71" s="69"/>
      <c r="E71" s="20"/>
      <c r="F71" s="57"/>
      <c r="G71" s="48"/>
      <c r="H71" s="51"/>
      <c r="I71" s="37"/>
      <c r="J71" s="26"/>
      <c r="K71" s="38"/>
      <c r="L71" s="34"/>
      <c r="M71" s="23"/>
      <c r="N71" s="23"/>
      <c r="O71" s="23"/>
      <c r="P71" s="23"/>
      <c r="Q71" s="23"/>
      <c r="R71" s="23"/>
      <c r="S71" s="23"/>
      <c r="T71" s="23"/>
      <c r="U71" s="23"/>
      <c r="V71" s="23"/>
      <c r="W71" s="23"/>
      <c r="X71" s="23"/>
      <c r="Y71" s="23"/>
      <c r="Z71" s="23"/>
      <c r="AA71" s="23"/>
      <c r="AB71" s="23"/>
      <c r="AC71" s="23"/>
      <c r="AD71" s="23"/>
      <c r="AE71" s="23"/>
      <c r="AF71" s="23"/>
      <c r="AG71" s="23"/>
      <c r="AH71" s="54"/>
      <c r="AI71" s="23"/>
      <c r="AJ71" s="23"/>
      <c r="AK71" s="23"/>
      <c r="AL71" s="22">
        <v>44378</v>
      </c>
      <c r="AM71" s="90"/>
      <c r="AN71" s="90"/>
      <c r="AO71" s="90"/>
      <c r="AP71" s="91"/>
    </row>
    <row r="72" spans="1:42" ht="28.5" hidden="1" customHeight="1" x14ac:dyDescent="0.25">
      <c r="A72" s="18">
        <v>64</v>
      </c>
      <c r="B72" s="20"/>
      <c r="C72" s="20"/>
      <c r="D72" s="69"/>
      <c r="E72" s="20"/>
      <c r="F72" s="57"/>
      <c r="G72" s="48"/>
      <c r="H72" s="51"/>
      <c r="I72" s="37"/>
      <c r="J72" s="26"/>
      <c r="K72" s="38"/>
      <c r="L72" s="34"/>
      <c r="M72" s="23"/>
      <c r="N72" s="23"/>
      <c r="O72" s="23"/>
      <c r="P72" s="23"/>
      <c r="Q72" s="23"/>
      <c r="R72" s="23"/>
      <c r="S72" s="23"/>
      <c r="T72" s="23"/>
      <c r="U72" s="23"/>
      <c r="V72" s="23"/>
      <c r="W72" s="23"/>
      <c r="X72" s="23"/>
      <c r="Y72" s="23"/>
      <c r="Z72" s="23"/>
      <c r="AA72" s="23"/>
      <c r="AB72" s="23"/>
      <c r="AC72" s="23"/>
      <c r="AD72" s="23"/>
      <c r="AE72" s="23"/>
      <c r="AF72" s="23"/>
      <c r="AG72" s="23"/>
      <c r="AH72" s="54"/>
      <c r="AI72" s="23"/>
      <c r="AJ72" s="23"/>
      <c r="AK72" s="23"/>
      <c r="AL72" s="22">
        <v>44378</v>
      </c>
      <c r="AM72" s="90"/>
      <c r="AN72" s="90"/>
      <c r="AO72" s="90"/>
      <c r="AP72" s="91"/>
    </row>
    <row r="73" spans="1:42" ht="28.5" hidden="1" customHeight="1" x14ac:dyDescent="0.25">
      <c r="A73" s="18">
        <v>65</v>
      </c>
      <c r="B73" s="20"/>
      <c r="C73" s="20"/>
      <c r="D73" s="69"/>
      <c r="E73" s="20"/>
      <c r="F73" s="57"/>
      <c r="G73" s="48"/>
      <c r="H73" s="51"/>
      <c r="I73" s="37"/>
      <c r="J73" s="26"/>
      <c r="K73" s="38"/>
      <c r="L73" s="34"/>
      <c r="M73" s="23"/>
      <c r="N73" s="23"/>
      <c r="O73" s="23"/>
      <c r="P73" s="23"/>
      <c r="Q73" s="23"/>
      <c r="R73" s="23"/>
      <c r="S73" s="23"/>
      <c r="T73" s="23"/>
      <c r="U73" s="23"/>
      <c r="V73" s="23"/>
      <c r="W73" s="23"/>
      <c r="X73" s="23"/>
      <c r="Y73" s="23"/>
      <c r="Z73" s="23"/>
      <c r="AA73" s="23"/>
      <c r="AB73" s="23"/>
      <c r="AC73" s="23"/>
      <c r="AD73" s="23"/>
      <c r="AE73" s="23"/>
      <c r="AF73" s="23"/>
      <c r="AG73" s="23"/>
      <c r="AH73" s="54"/>
      <c r="AI73" s="23"/>
      <c r="AJ73" s="23"/>
      <c r="AK73" s="23"/>
      <c r="AL73" s="22">
        <v>44378</v>
      </c>
      <c r="AM73" s="90"/>
      <c r="AN73" s="90"/>
      <c r="AO73" s="90"/>
      <c r="AP73" s="91"/>
    </row>
    <row r="74" spans="1:42" ht="28.5" hidden="1" customHeight="1" x14ac:dyDescent="0.25">
      <c r="A74" s="18">
        <v>66</v>
      </c>
      <c r="B74" s="20"/>
      <c r="C74" s="20"/>
      <c r="D74" s="69"/>
      <c r="E74" s="20"/>
      <c r="F74" s="57"/>
      <c r="G74" s="48"/>
      <c r="H74" s="51"/>
      <c r="I74" s="37"/>
      <c r="J74" s="26"/>
      <c r="K74" s="38"/>
      <c r="L74" s="34"/>
      <c r="M74" s="23"/>
      <c r="N74" s="23"/>
      <c r="O74" s="23"/>
      <c r="P74" s="23"/>
      <c r="Q74" s="23"/>
      <c r="R74" s="23"/>
      <c r="S74" s="23"/>
      <c r="T74" s="23"/>
      <c r="U74" s="23"/>
      <c r="V74" s="23"/>
      <c r="W74" s="23"/>
      <c r="X74" s="23"/>
      <c r="Y74" s="23"/>
      <c r="Z74" s="23"/>
      <c r="AA74" s="23"/>
      <c r="AB74" s="23"/>
      <c r="AC74" s="23"/>
      <c r="AD74" s="23"/>
      <c r="AE74" s="23"/>
      <c r="AF74" s="23"/>
      <c r="AG74" s="23"/>
      <c r="AH74" s="54"/>
      <c r="AI74" s="23"/>
      <c r="AJ74" s="23"/>
      <c r="AK74" s="23"/>
      <c r="AL74" s="22">
        <v>44378</v>
      </c>
      <c r="AM74" s="90"/>
      <c r="AN74" s="90"/>
      <c r="AO74" s="90"/>
      <c r="AP74" s="91"/>
    </row>
    <row r="75" spans="1:42" ht="28.5" hidden="1" customHeight="1" x14ac:dyDescent="0.25">
      <c r="A75" s="18">
        <v>67</v>
      </c>
      <c r="B75" s="20"/>
      <c r="C75" s="20"/>
      <c r="D75" s="69"/>
      <c r="E75" s="20"/>
      <c r="F75" s="57"/>
      <c r="G75" s="48"/>
      <c r="H75" s="51"/>
      <c r="I75" s="37"/>
      <c r="J75" s="26"/>
      <c r="K75" s="38"/>
      <c r="L75" s="34"/>
      <c r="M75" s="23"/>
      <c r="N75" s="23"/>
      <c r="O75" s="23"/>
      <c r="P75" s="23"/>
      <c r="Q75" s="23"/>
      <c r="R75" s="23"/>
      <c r="S75" s="23"/>
      <c r="T75" s="23"/>
      <c r="U75" s="23"/>
      <c r="V75" s="23"/>
      <c r="W75" s="23"/>
      <c r="X75" s="23"/>
      <c r="Y75" s="23"/>
      <c r="Z75" s="23"/>
      <c r="AA75" s="23"/>
      <c r="AB75" s="23"/>
      <c r="AC75" s="23"/>
      <c r="AD75" s="23"/>
      <c r="AE75" s="23"/>
      <c r="AF75" s="23"/>
      <c r="AG75" s="23"/>
      <c r="AH75" s="54"/>
      <c r="AI75" s="23"/>
      <c r="AJ75" s="23"/>
      <c r="AK75" s="23"/>
      <c r="AL75" s="22">
        <v>44378</v>
      </c>
      <c r="AM75" s="90"/>
      <c r="AN75" s="90"/>
      <c r="AO75" s="90"/>
      <c r="AP75" s="91"/>
    </row>
    <row r="76" spans="1:42" ht="28.5" hidden="1" customHeight="1" x14ac:dyDescent="0.25">
      <c r="A76" s="18">
        <v>68</v>
      </c>
      <c r="B76" s="20"/>
      <c r="C76" s="20"/>
      <c r="D76" s="69"/>
      <c r="E76" s="20"/>
      <c r="F76" s="57"/>
      <c r="G76" s="48"/>
      <c r="H76" s="51"/>
      <c r="I76" s="37"/>
      <c r="J76" s="26"/>
      <c r="K76" s="38"/>
      <c r="L76" s="34"/>
      <c r="M76" s="23"/>
      <c r="N76" s="23"/>
      <c r="O76" s="23"/>
      <c r="P76" s="23"/>
      <c r="Q76" s="23"/>
      <c r="R76" s="23"/>
      <c r="S76" s="23"/>
      <c r="T76" s="23"/>
      <c r="U76" s="23"/>
      <c r="V76" s="23"/>
      <c r="W76" s="23"/>
      <c r="X76" s="23"/>
      <c r="Y76" s="23"/>
      <c r="Z76" s="23"/>
      <c r="AA76" s="23"/>
      <c r="AB76" s="23"/>
      <c r="AC76" s="23"/>
      <c r="AD76" s="23"/>
      <c r="AE76" s="23"/>
      <c r="AF76" s="23"/>
      <c r="AG76" s="23"/>
      <c r="AH76" s="54"/>
      <c r="AI76" s="23"/>
      <c r="AJ76" s="23"/>
      <c r="AK76" s="23"/>
      <c r="AL76" s="22">
        <v>44378</v>
      </c>
      <c r="AM76" s="90"/>
      <c r="AN76" s="90"/>
      <c r="AO76" s="90"/>
      <c r="AP76" s="91"/>
    </row>
    <row r="77" spans="1:42" ht="28.5" hidden="1" customHeight="1" x14ac:dyDescent="0.25">
      <c r="A77" s="18">
        <v>69</v>
      </c>
      <c r="B77" s="20"/>
      <c r="C77" s="20"/>
      <c r="D77" s="20"/>
      <c r="E77" s="20"/>
      <c r="F77" s="57"/>
      <c r="G77" s="48"/>
      <c r="H77" s="51"/>
      <c r="I77" s="37"/>
      <c r="J77" s="26"/>
      <c r="K77" s="38"/>
      <c r="L77" s="34"/>
      <c r="M77" s="23"/>
      <c r="N77" s="23"/>
      <c r="O77" s="23"/>
      <c r="P77" s="23"/>
      <c r="Q77" s="23"/>
      <c r="R77" s="23"/>
      <c r="S77" s="23"/>
      <c r="T77" s="23"/>
      <c r="U77" s="23"/>
      <c r="V77" s="23"/>
      <c r="W77" s="23"/>
      <c r="X77" s="23"/>
      <c r="Y77" s="23"/>
      <c r="Z77" s="23"/>
      <c r="AA77" s="23"/>
      <c r="AB77" s="23"/>
      <c r="AC77" s="23"/>
      <c r="AD77" s="23"/>
      <c r="AE77" s="23"/>
      <c r="AF77" s="23"/>
      <c r="AG77" s="23"/>
      <c r="AH77" s="54"/>
      <c r="AI77" s="23"/>
      <c r="AJ77" s="23"/>
      <c r="AK77" s="23"/>
      <c r="AL77" s="22">
        <v>44378</v>
      </c>
      <c r="AM77" s="90"/>
      <c r="AN77" s="90"/>
      <c r="AO77" s="90"/>
      <c r="AP77" s="91"/>
    </row>
    <row r="78" spans="1:42" ht="28.5" hidden="1" customHeight="1" x14ac:dyDescent="0.25">
      <c r="A78" s="18">
        <v>70</v>
      </c>
      <c r="B78" s="20"/>
      <c r="C78" s="20"/>
      <c r="D78" s="20"/>
      <c r="E78" s="20"/>
      <c r="F78" s="57"/>
      <c r="G78" s="48"/>
      <c r="H78" s="51"/>
      <c r="I78" s="37"/>
      <c r="J78" s="26"/>
      <c r="K78" s="38"/>
      <c r="L78" s="34"/>
      <c r="M78" s="23"/>
      <c r="N78" s="23"/>
      <c r="O78" s="23"/>
      <c r="P78" s="23"/>
      <c r="Q78" s="23"/>
      <c r="R78" s="23"/>
      <c r="S78" s="23"/>
      <c r="T78" s="23"/>
      <c r="U78" s="23"/>
      <c r="V78" s="23"/>
      <c r="W78" s="23"/>
      <c r="X78" s="23"/>
      <c r="Y78" s="23"/>
      <c r="Z78" s="23"/>
      <c r="AA78" s="23"/>
      <c r="AB78" s="23"/>
      <c r="AC78" s="23"/>
      <c r="AD78" s="23"/>
      <c r="AE78" s="23"/>
      <c r="AF78" s="23"/>
      <c r="AG78" s="23"/>
      <c r="AH78" s="54"/>
      <c r="AI78" s="23"/>
      <c r="AJ78" s="23"/>
      <c r="AK78" s="23"/>
      <c r="AL78" s="22">
        <v>44378</v>
      </c>
      <c r="AM78" s="90"/>
      <c r="AN78" s="90"/>
      <c r="AO78" s="90"/>
      <c r="AP78" s="91"/>
    </row>
    <row r="79" spans="1:42" ht="28.5" hidden="1" customHeight="1" x14ac:dyDescent="0.25">
      <c r="A79" s="18">
        <v>71</v>
      </c>
      <c r="B79" s="20"/>
      <c r="C79" s="20"/>
      <c r="D79" s="20"/>
      <c r="E79" s="20"/>
      <c r="F79" s="57"/>
      <c r="G79" s="48"/>
      <c r="H79" s="51"/>
      <c r="I79" s="37"/>
      <c r="J79" s="26"/>
      <c r="K79" s="38"/>
      <c r="L79" s="34"/>
      <c r="M79" s="23"/>
      <c r="N79" s="23"/>
      <c r="O79" s="23"/>
      <c r="P79" s="23"/>
      <c r="Q79" s="23"/>
      <c r="R79" s="23"/>
      <c r="S79" s="23"/>
      <c r="T79" s="23"/>
      <c r="U79" s="23"/>
      <c r="V79" s="23"/>
      <c r="W79" s="23"/>
      <c r="X79" s="23"/>
      <c r="Y79" s="23"/>
      <c r="Z79" s="23"/>
      <c r="AA79" s="23"/>
      <c r="AB79" s="23"/>
      <c r="AC79" s="23"/>
      <c r="AD79" s="23"/>
      <c r="AE79" s="23"/>
      <c r="AF79" s="23"/>
      <c r="AG79" s="23"/>
      <c r="AH79" s="54"/>
      <c r="AI79" s="23"/>
      <c r="AJ79" s="23"/>
      <c r="AK79" s="23"/>
      <c r="AL79" s="22">
        <v>44378</v>
      </c>
      <c r="AM79" s="90"/>
      <c r="AN79" s="90"/>
      <c r="AO79" s="90"/>
      <c r="AP79" s="91"/>
    </row>
    <row r="80" spans="1:42" ht="28.5" hidden="1" customHeight="1" x14ac:dyDescent="0.25">
      <c r="A80" s="18">
        <v>72</v>
      </c>
      <c r="B80" s="20"/>
      <c r="C80" s="20"/>
      <c r="D80" s="20"/>
      <c r="E80" s="20"/>
      <c r="F80" s="57"/>
      <c r="G80" s="48"/>
      <c r="H80" s="51"/>
      <c r="I80" s="37"/>
      <c r="J80" s="26"/>
      <c r="K80" s="38"/>
      <c r="L80" s="34"/>
      <c r="M80" s="23"/>
      <c r="N80" s="23"/>
      <c r="O80" s="23"/>
      <c r="P80" s="23"/>
      <c r="Q80" s="23"/>
      <c r="R80" s="23"/>
      <c r="S80" s="23"/>
      <c r="T80" s="23"/>
      <c r="U80" s="23"/>
      <c r="V80" s="23"/>
      <c r="W80" s="23"/>
      <c r="X80" s="23"/>
      <c r="Y80" s="23"/>
      <c r="Z80" s="23"/>
      <c r="AA80" s="23"/>
      <c r="AB80" s="23"/>
      <c r="AC80" s="23"/>
      <c r="AD80" s="23"/>
      <c r="AE80" s="23"/>
      <c r="AF80" s="23"/>
      <c r="AG80" s="23"/>
      <c r="AH80" s="54"/>
      <c r="AI80" s="23"/>
      <c r="AJ80" s="23"/>
      <c r="AK80" s="23"/>
      <c r="AL80" s="22">
        <v>44378</v>
      </c>
      <c r="AM80" s="90"/>
      <c r="AN80" s="90"/>
      <c r="AO80" s="90"/>
      <c r="AP80" s="91"/>
    </row>
    <row r="81" spans="1:42" ht="28.5" hidden="1" customHeight="1" thickBot="1" x14ac:dyDescent="0.3">
      <c r="A81" s="18">
        <v>73</v>
      </c>
      <c r="B81" s="21"/>
      <c r="C81" s="21"/>
      <c r="D81" s="21"/>
      <c r="E81" s="21"/>
      <c r="F81" s="58"/>
      <c r="G81" s="49"/>
      <c r="H81" s="52"/>
      <c r="I81" s="39"/>
      <c r="J81" s="27"/>
      <c r="K81" s="40"/>
      <c r="L81" s="45"/>
      <c r="M81" s="24"/>
      <c r="N81" s="24"/>
      <c r="O81" s="24"/>
      <c r="P81" s="24"/>
      <c r="Q81" s="24"/>
      <c r="R81" s="24"/>
      <c r="S81" s="24"/>
      <c r="T81" s="24"/>
      <c r="U81" s="24"/>
      <c r="V81" s="24"/>
      <c r="W81" s="24"/>
      <c r="X81" s="24"/>
      <c r="Y81" s="24"/>
      <c r="Z81" s="24"/>
      <c r="AA81" s="24"/>
      <c r="AB81" s="24"/>
      <c r="AC81" s="24"/>
      <c r="AD81" s="24"/>
      <c r="AE81" s="24"/>
      <c r="AF81" s="24"/>
      <c r="AG81" s="24"/>
      <c r="AH81" s="55"/>
      <c r="AI81" s="24"/>
      <c r="AJ81" s="24"/>
      <c r="AK81" s="24"/>
      <c r="AL81" s="46">
        <v>44378</v>
      </c>
      <c r="AM81" s="92"/>
      <c r="AN81" s="92"/>
      <c r="AO81" s="92"/>
      <c r="AP81" s="93"/>
    </row>
    <row r="82" spans="1:42" ht="28.5" customHeight="1" x14ac:dyDescent="0.25">
      <c r="E82" s="16"/>
    </row>
    <row r="83" spans="1:42" x14ac:dyDescent="0.25">
      <c r="E83" s="16"/>
    </row>
  </sheetData>
  <autoFilter ref="A6:AQ8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2">
      <customFilters>
        <customFilter operator="notEqual" val=" "/>
      </customFilters>
    </filterColumn>
  </autoFilter>
  <mergeCells count="92">
    <mergeCell ref="A1:AO1"/>
    <mergeCell ref="A2:AO2"/>
    <mergeCell ref="A3:AO3"/>
    <mergeCell ref="A4:AP4"/>
    <mergeCell ref="AM57:AP57"/>
    <mergeCell ref="AM25:AP25"/>
    <mergeCell ref="AM26:AP26"/>
    <mergeCell ref="AM27:AP27"/>
    <mergeCell ref="AM16:AP16"/>
    <mergeCell ref="A6:AP6"/>
    <mergeCell ref="AL7:AL8"/>
    <mergeCell ref="AM7:AP8"/>
    <mergeCell ref="A7:A8"/>
    <mergeCell ref="B7:B8"/>
    <mergeCell ref="G7:G8"/>
    <mergeCell ref="C7:C8"/>
    <mergeCell ref="AM33:AP33"/>
    <mergeCell ref="AM39:AP39"/>
    <mergeCell ref="AM45:AP45"/>
    <mergeCell ref="AM51:AP51"/>
    <mergeCell ref="AM34:AP34"/>
    <mergeCell ref="AM35:AP35"/>
    <mergeCell ref="AM36:AP36"/>
    <mergeCell ref="AM37:AP37"/>
    <mergeCell ref="AM38:AP38"/>
    <mergeCell ref="AM40:AP40"/>
    <mergeCell ref="AM41:AP41"/>
    <mergeCell ref="AM42:AP42"/>
    <mergeCell ref="AM43:AP43"/>
    <mergeCell ref="AM44:AP44"/>
    <mergeCell ref="AM46:AP46"/>
    <mergeCell ref="AM47:AP47"/>
    <mergeCell ref="AM23:AP23"/>
    <mergeCell ref="AM24:AP24"/>
    <mergeCell ref="F7:F8"/>
    <mergeCell ref="D7:D8"/>
    <mergeCell ref="E7:E8"/>
    <mergeCell ref="AM9:AP9"/>
    <mergeCell ref="AM10:AP10"/>
    <mergeCell ref="AM11:AP11"/>
    <mergeCell ref="AM12:AP12"/>
    <mergeCell ref="AM13:AP13"/>
    <mergeCell ref="AM18:AP18"/>
    <mergeCell ref="AM19:AP19"/>
    <mergeCell ref="AM20:AP20"/>
    <mergeCell ref="AM21:AP21"/>
    <mergeCell ref="AM22:AP22"/>
    <mergeCell ref="H7:H8"/>
    <mergeCell ref="AA7:AC7"/>
    <mergeCell ref="AD7:AF7"/>
    <mergeCell ref="AH7:AJ7"/>
    <mergeCell ref="AM17:AP17"/>
    <mergeCell ref="AM14:AP14"/>
    <mergeCell ref="AM15:AP15"/>
    <mergeCell ref="AK7:AK8"/>
    <mergeCell ref="AM28:AP28"/>
    <mergeCell ref="AM29:AP29"/>
    <mergeCell ref="AM30:AP30"/>
    <mergeCell ref="AM31:AP31"/>
    <mergeCell ref="AM32:AP32"/>
    <mergeCell ref="AM48:AP48"/>
    <mergeCell ref="AM49:AP49"/>
    <mergeCell ref="AM50:AP50"/>
    <mergeCell ref="AM52:AP52"/>
    <mergeCell ref="AM53:AP53"/>
    <mergeCell ref="AM54:AP54"/>
    <mergeCell ref="AM55:AP55"/>
    <mergeCell ref="AM56:AP56"/>
    <mergeCell ref="AM58:AP58"/>
    <mergeCell ref="AM59:AP59"/>
    <mergeCell ref="AM60:AP60"/>
    <mergeCell ref="AM61:AP61"/>
    <mergeCell ref="AM62:AP62"/>
    <mergeCell ref="AM64:AP64"/>
    <mergeCell ref="AM65:AP65"/>
    <mergeCell ref="AM66:AP66"/>
    <mergeCell ref="AM67:AP67"/>
    <mergeCell ref="AM63:AP63"/>
    <mergeCell ref="AM68:AP68"/>
    <mergeCell ref="AM70:AP70"/>
    <mergeCell ref="AM71:AP71"/>
    <mergeCell ref="AM72:AP72"/>
    <mergeCell ref="AM73:AP73"/>
    <mergeCell ref="AM69:AP69"/>
    <mergeCell ref="AM74:AP74"/>
    <mergeCell ref="AM75:AP75"/>
    <mergeCell ref="AM81:AP81"/>
    <mergeCell ref="AM76:AP76"/>
    <mergeCell ref="AM77:AP77"/>
    <mergeCell ref="AM78:AP78"/>
    <mergeCell ref="AM79:AP79"/>
    <mergeCell ref="AM80:AP80"/>
  </mergeCells>
  <printOptions horizontalCentered="1"/>
  <pageMargins left="0.39370078740157483" right="0.27559055118110237" top="0.55118110236220474" bottom="0.35" header="0.31496062992125984" footer="0.17"/>
  <pageSetup paperSize="9" scale="64" fitToHeight="5" orientation="landscape" r:id="rId1"/>
  <headerFooter>
    <oddFooter xml:space="preserve">&amp;R &amp;P / &amp;N </oddFooter>
  </headerFooter>
  <ignoredErrors>
    <ignoredError sqref="AH9 AH16:AH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BİLGİLER</vt:lpstr>
      <vt:lpstr>ÜST YAZI</vt:lpstr>
      <vt:lpstr>TABLO</vt:lpstr>
      <vt:lpstr>TABLO!Yazdırma_Alanı</vt:lpstr>
      <vt:lpstr>'ÜST YAZI'!Yazdırma_Alanı</vt:lpstr>
      <vt:lpstr>TABLO!Yazdırma_Başlıkları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2025-01-09T07:18:11Z</dcterms:modified>
</cp:coreProperties>
</file>